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date1904="1"/>
  <mc:AlternateContent xmlns:mc="http://schemas.openxmlformats.org/markup-compatibility/2006">
    <mc:Choice Requires="x15">
      <x15ac:absPath xmlns:x15ac="http://schemas.microsoft.com/office/spreadsheetml/2010/11/ac" url="/Users/scottmuller/Desktop/AfLP Data Plotly/data/"/>
    </mc:Choice>
  </mc:AlternateContent>
  <bookViews>
    <workbookView xWindow="3060" yWindow="980" windowWidth="28800" windowHeight="17460" activeTab="2"/>
  </bookViews>
  <sheets>
    <sheet name="Population Total - Country Popu" sheetId="2" r:id="rId1"/>
    <sheet name="Population Urban - Urban Popula" sheetId="3" r:id="rId2"/>
    <sheet name="Population % Urban - % Urban" sheetId="4" r:id="rId3"/>
    <sheet name="Population Density - Population" sheetId="5" r:id="rId4"/>
    <sheet name="GDP - GDP (PPP, Current INtl do" sheetId="6" r:id="rId5"/>
    <sheet name="GDP per capita - GDP per capita" sheetId="7" r:id="rId6"/>
    <sheet name="GHG energy - GHG Emissions (M t" sheetId="8" r:id="rId7"/>
    <sheet name="GHG energy - GHG Emissions (M 1" sheetId="9" r:id="rId8"/>
    <sheet name="GHG energy per capita - GHG Emi" sheetId="11" r:id="rId9"/>
    <sheet name="Carbon Intensity - Carbon Inten" sheetId="12" r:id="rId10"/>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Z50" i="9" l="1"/>
  <c r="AA51" i="12"/>
  <c r="B50" i="9"/>
  <c r="C51" i="12"/>
  <c r="AD51" i="12"/>
  <c r="Z60" i="9"/>
  <c r="AA61" i="12"/>
  <c r="B60" i="9"/>
  <c r="C61" i="12"/>
  <c r="AD61" i="12"/>
  <c r="AA34" i="9"/>
  <c r="AB35" i="12"/>
  <c r="L34" i="9"/>
  <c r="M35" i="12"/>
  <c r="AD35" i="12"/>
  <c r="AA46" i="9"/>
  <c r="AB47" i="12"/>
  <c r="C46" i="9"/>
  <c r="D47" i="12"/>
  <c r="AD47" i="12"/>
  <c r="AA45" i="9"/>
  <c r="AB46" i="12"/>
  <c r="Q45" i="9"/>
  <c r="R46" i="12"/>
  <c r="AD46" i="12"/>
  <c r="AA40" i="9"/>
  <c r="AB41" i="12"/>
  <c r="X40" i="9"/>
  <c r="Y41" i="12"/>
  <c r="AD41" i="12"/>
  <c r="W38" i="9"/>
  <c r="X39" i="12"/>
  <c r="K38" i="9"/>
  <c r="L39" i="12"/>
  <c r="AD39" i="12"/>
  <c r="AA20" i="9"/>
  <c r="AB21" i="12"/>
  <c r="X20" i="9"/>
  <c r="Y21" i="12"/>
  <c r="AD21" i="12"/>
  <c r="W8" i="9"/>
  <c r="X9" i="12"/>
  <c r="F8" i="9"/>
  <c r="G9" i="12"/>
  <c r="AD9" i="12"/>
  <c r="AA66" i="9"/>
  <c r="AB67" i="12"/>
  <c r="B66" i="9"/>
  <c r="C67" i="12"/>
  <c r="AD67" i="12"/>
  <c r="Z66" i="9"/>
  <c r="AA67" i="12"/>
  <c r="Y66" i="9"/>
  <c r="Z67" i="12"/>
  <c r="X66" i="9"/>
  <c r="Y67" i="12"/>
  <c r="W66" i="9"/>
  <c r="X67" i="12"/>
  <c r="V66" i="9"/>
  <c r="W67" i="12"/>
  <c r="U66" i="9"/>
  <c r="V67" i="12"/>
  <c r="T66" i="9"/>
  <c r="U67" i="12"/>
  <c r="S66" i="9"/>
  <c r="T67" i="12"/>
  <c r="R66" i="9"/>
  <c r="S67" i="12"/>
  <c r="Q66" i="9"/>
  <c r="R67" i="12"/>
  <c r="P66" i="9"/>
  <c r="Q67" i="12"/>
  <c r="O66" i="9"/>
  <c r="P67" i="12"/>
  <c r="N66" i="9"/>
  <c r="O67" i="12"/>
  <c r="M66" i="9"/>
  <c r="N67" i="12"/>
  <c r="L66" i="9"/>
  <c r="M67" i="12"/>
  <c r="K66" i="9"/>
  <c r="L67" i="12"/>
  <c r="J66" i="9"/>
  <c r="K67" i="12"/>
  <c r="I66" i="9"/>
  <c r="J67" i="12"/>
  <c r="H66" i="9"/>
  <c r="I67" i="12"/>
  <c r="G66" i="9"/>
  <c r="H67" i="12"/>
  <c r="F66" i="9"/>
  <c r="G67" i="12"/>
  <c r="E66" i="9"/>
  <c r="F67" i="12"/>
  <c r="D66" i="9"/>
  <c r="E67" i="12"/>
  <c r="C66" i="9"/>
  <c r="D67" i="12"/>
  <c r="AA65" i="9"/>
  <c r="AB66" i="12"/>
  <c r="B65" i="9"/>
  <c r="C66" i="12"/>
  <c r="AD66" i="12"/>
  <c r="Z65" i="9"/>
  <c r="AA66" i="12"/>
  <c r="Y65" i="9"/>
  <c r="Z66" i="12"/>
  <c r="X65" i="9"/>
  <c r="Y66" i="12"/>
  <c r="W65" i="9"/>
  <c r="X66" i="12"/>
  <c r="V65" i="9"/>
  <c r="W66" i="12"/>
  <c r="U65" i="9"/>
  <c r="V66" i="12"/>
  <c r="T65" i="9"/>
  <c r="U66" i="12"/>
  <c r="S65" i="9"/>
  <c r="T66" i="12"/>
  <c r="R65" i="9"/>
  <c r="S66" i="12"/>
  <c r="Q65" i="9"/>
  <c r="R66" i="12"/>
  <c r="P65" i="9"/>
  <c r="Q66" i="12"/>
  <c r="O65" i="9"/>
  <c r="P66" i="12"/>
  <c r="N65" i="9"/>
  <c r="O66" i="12"/>
  <c r="M65" i="9"/>
  <c r="N66" i="12"/>
  <c r="L65" i="9"/>
  <c r="M66" i="12"/>
  <c r="K65" i="9"/>
  <c r="L66" i="12"/>
  <c r="J65" i="9"/>
  <c r="K66" i="12"/>
  <c r="I65" i="9"/>
  <c r="J66" i="12"/>
  <c r="H65" i="9"/>
  <c r="I66" i="12"/>
  <c r="G65" i="9"/>
  <c r="H66" i="12"/>
  <c r="F65" i="9"/>
  <c r="G66" i="12"/>
  <c r="E65" i="9"/>
  <c r="F66" i="12"/>
  <c r="D65" i="9"/>
  <c r="E66" i="12"/>
  <c r="C65" i="9"/>
  <c r="D66" i="12"/>
  <c r="AA64" i="9"/>
  <c r="AB65" i="12"/>
  <c r="B64" i="9"/>
  <c r="C65" i="12"/>
  <c r="AD65" i="12"/>
  <c r="Z64" i="9"/>
  <c r="AA65" i="12"/>
  <c r="Y64" i="9"/>
  <c r="Z65" i="12"/>
  <c r="X64" i="9"/>
  <c r="Y65" i="12"/>
  <c r="W64" i="9"/>
  <c r="X65" i="12"/>
  <c r="V64" i="9"/>
  <c r="W65" i="12"/>
  <c r="U64" i="9"/>
  <c r="V65" i="12"/>
  <c r="T64" i="9"/>
  <c r="U65" i="12"/>
  <c r="S64" i="9"/>
  <c r="T65" i="12"/>
  <c r="R64" i="9"/>
  <c r="S65" i="12"/>
  <c r="Q64" i="9"/>
  <c r="R65" i="12"/>
  <c r="P64" i="9"/>
  <c r="Q65" i="12"/>
  <c r="O64" i="9"/>
  <c r="P65" i="12"/>
  <c r="N64" i="9"/>
  <c r="O65" i="12"/>
  <c r="M64" i="9"/>
  <c r="N65" i="12"/>
  <c r="L64" i="9"/>
  <c r="M65" i="12"/>
  <c r="K64" i="9"/>
  <c r="L65" i="12"/>
  <c r="J64" i="9"/>
  <c r="K65" i="12"/>
  <c r="I64" i="9"/>
  <c r="J65" i="12"/>
  <c r="H64" i="9"/>
  <c r="I65" i="12"/>
  <c r="G64" i="9"/>
  <c r="H65" i="12"/>
  <c r="F64" i="9"/>
  <c r="G65" i="12"/>
  <c r="E64" i="9"/>
  <c r="F65" i="12"/>
  <c r="D64" i="9"/>
  <c r="E65" i="12"/>
  <c r="C64" i="9"/>
  <c r="D65" i="12"/>
  <c r="AA62" i="9"/>
  <c r="AB63" i="12"/>
  <c r="B62" i="9"/>
  <c r="C63" i="12"/>
  <c r="AD63" i="12"/>
  <c r="Z62" i="9"/>
  <c r="AA63" i="12"/>
  <c r="Y62" i="9"/>
  <c r="Z63" i="12"/>
  <c r="X62" i="9"/>
  <c r="Y63" i="12"/>
  <c r="W62" i="9"/>
  <c r="X63" i="12"/>
  <c r="V62" i="9"/>
  <c r="W63" i="12"/>
  <c r="U62" i="9"/>
  <c r="V63" i="12"/>
  <c r="T62" i="9"/>
  <c r="U63" i="12"/>
  <c r="S62" i="9"/>
  <c r="T63" i="12"/>
  <c r="R62" i="9"/>
  <c r="S63" i="12"/>
  <c r="Q62" i="9"/>
  <c r="R63" i="12"/>
  <c r="P62" i="9"/>
  <c r="Q63" i="12"/>
  <c r="O62" i="9"/>
  <c r="P63" i="12"/>
  <c r="N62" i="9"/>
  <c r="O63" i="12"/>
  <c r="M62" i="9"/>
  <c r="N63" i="12"/>
  <c r="L62" i="9"/>
  <c r="M63" i="12"/>
  <c r="K62" i="9"/>
  <c r="L63" i="12"/>
  <c r="J62" i="9"/>
  <c r="K63" i="12"/>
  <c r="I62" i="9"/>
  <c r="J63" i="12"/>
  <c r="H62" i="9"/>
  <c r="I63" i="12"/>
  <c r="G62" i="9"/>
  <c r="H63" i="12"/>
  <c r="F62" i="9"/>
  <c r="G63" i="12"/>
  <c r="E62" i="9"/>
  <c r="F63" i="12"/>
  <c r="D62" i="9"/>
  <c r="E63" i="12"/>
  <c r="C62" i="9"/>
  <c r="D63" i="12"/>
  <c r="AA61" i="9"/>
  <c r="AB62" i="12"/>
  <c r="B61" i="9"/>
  <c r="C62" i="12"/>
  <c r="AD62" i="12"/>
  <c r="Z61" i="9"/>
  <c r="AA62" i="12"/>
  <c r="Y61" i="9"/>
  <c r="Z62" i="12"/>
  <c r="X61" i="9"/>
  <c r="Y62" i="12"/>
  <c r="W61" i="9"/>
  <c r="X62" i="12"/>
  <c r="V61" i="9"/>
  <c r="W62" i="12"/>
  <c r="U61" i="9"/>
  <c r="V62" i="12"/>
  <c r="T61" i="9"/>
  <c r="U62" i="12"/>
  <c r="S61" i="9"/>
  <c r="T62" i="12"/>
  <c r="R61" i="9"/>
  <c r="S62" i="12"/>
  <c r="Q61" i="9"/>
  <c r="R62" i="12"/>
  <c r="P61" i="9"/>
  <c r="Q62" i="12"/>
  <c r="O61" i="9"/>
  <c r="P62" i="12"/>
  <c r="N61" i="9"/>
  <c r="O62" i="12"/>
  <c r="M61" i="9"/>
  <c r="N62" i="12"/>
  <c r="L61" i="9"/>
  <c r="M62" i="12"/>
  <c r="K61" i="9"/>
  <c r="L62" i="12"/>
  <c r="J61" i="9"/>
  <c r="K62" i="12"/>
  <c r="I61" i="9"/>
  <c r="J62" i="12"/>
  <c r="H61" i="9"/>
  <c r="I62" i="12"/>
  <c r="G61" i="9"/>
  <c r="H62" i="12"/>
  <c r="F61" i="9"/>
  <c r="G62" i="12"/>
  <c r="E61" i="9"/>
  <c r="F62" i="12"/>
  <c r="D61" i="9"/>
  <c r="E62" i="12"/>
  <c r="C61" i="9"/>
  <c r="D62" i="12"/>
  <c r="Y60" i="9"/>
  <c r="Z61" i="12"/>
  <c r="X60" i="9"/>
  <c r="Y61" i="12"/>
  <c r="W60" i="9"/>
  <c r="X61" i="12"/>
  <c r="V60" i="9"/>
  <c r="W61" i="12"/>
  <c r="U60" i="9"/>
  <c r="V61" i="12"/>
  <c r="T60" i="9"/>
  <c r="U61" i="12"/>
  <c r="S60" i="9"/>
  <c r="T61" i="12"/>
  <c r="R60" i="9"/>
  <c r="S61" i="12"/>
  <c r="Q60" i="9"/>
  <c r="R61" i="12"/>
  <c r="P60" i="9"/>
  <c r="Q61" i="12"/>
  <c r="O60" i="9"/>
  <c r="P61" i="12"/>
  <c r="N60" i="9"/>
  <c r="O61" i="12"/>
  <c r="M60" i="9"/>
  <c r="N61" i="12"/>
  <c r="L60" i="9"/>
  <c r="M61" i="12"/>
  <c r="K60" i="9"/>
  <c r="L61" i="12"/>
  <c r="J60" i="9"/>
  <c r="K61" i="12"/>
  <c r="I60" i="9"/>
  <c r="J61" i="12"/>
  <c r="H60" i="9"/>
  <c r="I61" i="12"/>
  <c r="G60" i="9"/>
  <c r="H61" i="12"/>
  <c r="F60" i="9"/>
  <c r="G61" i="12"/>
  <c r="E60" i="9"/>
  <c r="F61" i="12"/>
  <c r="D60" i="9"/>
  <c r="E61" i="12"/>
  <c r="C60" i="9"/>
  <c r="D61" i="12"/>
  <c r="AA59" i="9"/>
  <c r="AB60" i="12"/>
  <c r="B59" i="9"/>
  <c r="C60" i="12"/>
  <c r="AD60" i="12"/>
  <c r="Z59" i="9"/>
  <c r="AA60" i="12"/>
  <c r="Y59" i="9"/>
  <c r="Z60" i="12"/>
  <c r="X59" i="9"/>
  <c r="Y60" i="12"/>
  <c r="W59" i="9"/>
  <c r="X60" i="12"/>
  <c r="V59" i="9"/>
  <c r="W60" i="12"/>
  <c r="U59" i="9"/>
  <c r="V60" i="12"/>
  <c r="T59" i="9"/>
  <c r="U60" i="12"/>
  <c r="S59" i="9"/>
  <c r="T60" i="12"/>
  <c r="R59" i="9"/>
  <c r="S60" i="12"/>
  <c r="Q59" i="9"/>
  <c r="R60" i="12"/>
  <c r="P59" i="9"/>
  <c r="Q60" i="12"/>
  <c r="O59" i="9"/>
  <c r="P60" i="12"/>
  <c r="N59" i="9"/>
  <c r="O60" i="12"/>
  <c r="M59" i="9"/>
  <c r="N60" i="12"/>
  <c r="L59" i="9"/>
  <c r="M60" i="12"/>
  <c r="K59" i="9"/>
  <c r="L60" i="12"/>
  <c r="J59" i="9"/>
  <c r="K60" i="12"/>
  <c r="I59" i="9"/>
  <c r="J60" i="12"/>
  <c r="H59" i="9"/>
  <c r="I60" i="12"/>
  <c r="G59" i="9"/>
  <c r="H60" i="12"/>
  <c r="F59" i="9"/>
  <c r="G60" i="12"/>
  <c r="E59" i="9"/>
  <c r="F60" i="12"/>
  <c r="D59" i="9"/>
  <c r="E60" i="12"/>
  <c r="C59" i="9"/>
  <c r="D60" i="12"/>
  <c r="AA58" i="9"/>
  <c r="AB59" i="12"/>
  <c r="B58" i="9"/>
  <c r="C59" i="12"/>
  <c r="AD59" i="12"/>
  <c r="Z58" i="9"/>
  <c r="AA59" i="12"/>
  <c r="Y58" i="9"/>
  <c r="Z59" i="12"/>
  <c r="X58" i="9"/>
  <c r="Y59" i="12"/>
  <c r="W58" i="9"/>
  <c r="X59" i="12"/>
  <c r="V58" i="9"/>
  <c r="W59" i="12"/>
  <c r="U58" i="9"/>
  <c r="V59" i="12"/>
  <c r="T58" i="9"/>
  <c r="U59" i="12"/>
  <c r="S58" i="9"/>
  <c r="T59" i="12"/>
  <c r="R58" i="9"/>
  <c r="S59" i="12"/>
  <c r="Q58" i="9"/>
  <c r="R59" i="12"/>
  <c r="P58" i="9"/>
  <c r="Q59" i="12"/>
  <c r="O58" i="9"/>
  <c r="P59" i="12"/>
  <c r="N58" i="9"/>
  <c r="O59" i="12"/>
  <c r="M58" i="9"/>
  <c r="N59" i="12"/>
  <c r="L58" i="9"/>
  <c r="M59" i="12"/>
  <c r="K58" i="9"/>
  <c r="L59" i="12"/>
  <c r="J58" i="9"/>
  <c r="K59" i="12"/>
  <c r="I58" i="9"/>
  <c r="J59" i="12"/>
  <c r="H58" i="9"/>
  <c r="I59" i="12"/>
  <c r="G58" i="9"/>
  <c r="H59" i="12"/>
  <c r="F58" i="9"/>
  <c r="G59" i="12"/>
  <c r="E58" i="9"/>
  <c r="F59" i="12"/>
  <c r="D58" i="9"/>
  <c r="E59" i="12"/>
  <c r="C58" i="9"/>
  <c r="D59" i="12"/>
  <c r="AA57" i="9"/>
  <c r="AB58" i="12"/>
  <c r="B57" i="9"/>
  <c r="C58" i="12"/>
  <c r="AD58" i="12"/>
  <c r="Z57" i="9"/>
  <c r="AA58" i="12"/>
  <c r="Y57" i="9"/>
  <c r="Z58" i="12"/>
  <c r="X57" i="9"/>
  <c r="Y58" i="12"/>
  <c r="W57" i="9"/>
  <c r="X58" i="12"/>
  <c r="V57" i="9"/>
  <c r="W58" i="12"/>
  <c r="U57" i="9"/>
  <c r="V58" i="12"/>
  <c r="T57" i="9"/>
  <c r="U58" i="12"/>
  <c r="S57" i="9"/>
  <c r="T58" i="12"/>
  <c r="R57" i="9"/>
  <c r="S58" i="12"/>
  <c r="Q57" i="9"/>
  <c r="R58" i="12"/>
  <c r="P57" i="9"/>
  <c r="Q58" i="12"/>
  <c r="O57" i="9"/>
  <c r="P58" i="12"/>
  <c r="N57" i="9"/>
  <c r="O58" i="12"/>
  <c r="M57" i="9"/>
  <c r="N58" i="12"/>
  <c r="L57" i="9"/>
  <c r="M58" i="12"/>
  <c r="K57" i="9"/>
  <c r="L58" i="12"/>
  <c r="J57" i="9"/>
  <c r="K58" i="12"/>
  <c r="I57" i="9"/>
  <c r="J58" i="12"/>
  <c r="H57" i="9"/>
  <c r="I58" i="12"/>
  <c r="G57" i="9"/>
  <c r="H58" i="12"/>
  <c r="F57" i="9"/>
  <c r="G58" i="12"/>
  <c r="E57" i="9"/>
  <c r="F58" i="12"/>
  <c r="D57" i="9"/>
  <c r="E58" i="12"/>
  <c r="C57" i="9"/>
  <c r="D58" i="12"/>
  <c r="AA56" i="9"/>
  <c r="AB57" i="12"/>
  <c r="B56" i="9"/>
  <c r="C57" i="12"/>
  <c r="AD57" i="12"/>
  <c r="Z56" i="9"/>
  <c r="AA57" i="12"/>
  <c r="Y56" i="9"/>
  <c r="Z57" i="12"/>
  <c r="X56" i="9"/>
  <c r="Y57" i="12"/>
  <c r="W56" i="9"/>
  <c r="X57" i="12"/>
  <c r="V56" i="9"/>
  <c r="W57" i="12"/>
  <c r="U56" i="9"/>
  <c r="V57" i="12"/>
  <c r="T56" i="9"/>
  <c r="U57" i="12"/>
  <c r="S56" i="9"/>
  <c r="T57" i="12"/>
  <c r="R56" i="9"/>
  <c r="S57" i="12"/>
  <c r="Q56" i="9"/>
  <c r="R57" i="12"/>
  <c r="P56" i="9"/>
  <c r="Q57" i="12"/>
  <c r="O56" i="9"/>
  <c r="P57" i="12"/>
  <c r="N56" i="9"/>
  <c r="O57" i="12"/>
  <c r="M56" i="9"/>
  <c r="N57" i="12"/>
  <c r="L56" i="9"/>
  <c r="M57" i="12"/>
  <c r="K56" i="9"/>
  <c r="L57" i="12"/>
  <c r="J56" i="9"/>
  <c r="K57" i="12"/>
  <c r="I56" i="9"/>
  <c r="J57" i="12"/>
  <c r="H56" i="9"/>
  <c r="I57" i="12"/>
  <c r="G56" i="9"/>
  <c r="H57" i="12"/>
  <c r="F56" i="9"/>
  <c r="G57" i="12"/>
  <c r="E56" i="9"/>
  <c r="F57" i="12"/>
  <c r="D56" i="9"/>
  <c r="E57" i="12"/>
  <c r="C56" i="9"/>
  <c r="D57" i="12"/>
  <c r="AA55" i="9"/>
  <c r="AB56" i="12"/>
  <c r="B55" i="9"/>
  <c r="C56" i="12"/>
  <c r="AD56" i="12"/>
  <c r="Z55" i="9"/>
  <c r="AA56" i="12"/>
  <c r="Y55" i="9"/>
  <c r="Z56" i="12"/>
  <c r="X55" i="9"/>
  <c r="Y56" i="12"/>
  <c r="W55" i="9"/>
  <c r="X56" i="12"/>
  <c r="V55" i="9"/>
  <c r="W56" i="12"/>
  <c r="U55" i="9"/>
  <c r="V56" i="12"/>
  <c r="T55" i="9"/>
  <c r="U56" i="12"/>
  <c r="S55" i="9"/>
  <c r="T56" i="12"/>
  <c r="R55" i="9"/>
  <c r="S56" i="12"/>
  <c r="Q55" i="9"/>
  <c r="R56" i="12"/>
  <c r="P55" i="9"/>
  <c r="Q56" i="12"/>
  <c r="O55" i="9"/>
  <c r="P56" i="12"/>
  <c r="N55" i="9"/>
  <c r="O56" i="12"/>
  <c r="M55" i="9"/>
  <c r="N56" i="12"/>
  <c r="L55" i="9"/>
  <c r="M56" i="12"/>
  <c r="K55" i="9"/>
  <c r="L56" i="12"/>
  <c r="J55" i="9"/>
  <c r="K56" i="12"/>
  <c r="I55" i="9"/>
  <c r="J56" i="12"/>
  <c r="H55" i="9"/>
  <c r="I56" i="12"/>
  <c r="G55" i="9"/>
  <c r="H56" i="12"/>
  <c r="F55" i="9"/>
  <c r="G56" i="12"/>
  <c r="E55" i="9"/>
  <c r="F56" i="12"/>
  <c r="D55" i="9"/>
  <c r="E56" i="12"/>
  <c r="C55" i="9"/>
  <c r="D56" i="12"/>
  <c r="AA54" i="9"/>
  <c r="AB55" i="12"/>
  <c r="B54" i="9"/>
  <c r="C55" i="12"/>
  <c r="AD55" i="12"/>
  <c r="Z54" i="9"/>
  <c r="AA55" i="12"/>
  <c r="Y54" i="9"/>
  <c r="Z55" i="12"/>
  <c r="X54" i="9"/>
  <c r="Y55" i="12"/>
  <c r="W54" i="9"/>
  <c r="X55" i="12"/>
  <c r="V54" i="9"/>
  <c r="W55" i="12"/>
  <c r="U54" i="9"/>
  <c r="V55" i="12"/>
  <c r="T54" i="9"/>
  <c r="U55" i="12"/>
  <c r="S54" i="9"/>
  <c r="T55" i="12"/>
  <c r="R54" i="9"/>
  <c r="S55" i="12"/>
  <c r="Q54" i="9"/>
  <c r="R55" i="12"/>
  <c r="P54" i="9"/>
  <c r="Q55" i="12"/>
  <c r="O54" i="9"/>
  <c r="P55" i="12"/>
  <c r="N54" i="9"/>
  <c r="O55" i="12"/>
  <c r="M54" i="9"/>
  <c r="N55" i="12"/>
  <c r="L54" i="9"/>
  <c r="M55" i="12"/>
  <c r="K54" i="9"/>
  <c r="L55" i="12"/>
  <c r="J54" i="9"/>
  <c r="K55" i="12"/>
  <c r="I54" i="9"/>
  <c r="J55" i="12"/>
  <c r="H54" i="9"/>
  <c r="I55" i="12"/>
  <c r="G54" i="9"/>
  <c r="H55" i="12"/>
  <c r="F54" i="9"/>
  <c r="G55" i="12"/>
  <c r="E54" i="9"/>
  <c r="F55" i="12"/>
  <c r="D54" i="9"/>
  <c r="E55" i="12"/>
  <c r="C54" i="9"/>
  <c r="D55" i="12"/>
  <c r="AA53" i="9"/>
  <c r="AB54" i="12"/>
  <c r="B53" i="9"/>
  <c r="C54" i="12"/>
  <c r="AD54" i="12"/>
  <c r="Z53" i="9"/>
  <c r="AA54" i="12"/>
  <c r="Y53" i="9"/>
  <c r="Z54" i="12"/>
  <c r="X53" i="9"/>
  <c r="Y54" i="12"/>
  <c r="W53" i="9"/>
  <c r="X54" i="12"/>
  <c r="V53" i="9"/>
  <c r="W54" i="12"/>
  <c r="U53" i="9"/>
  <c r="V54" i="12"/>
  <c r="T53" i="9"/>
  <c r="U54" i="12"/>
  <c r="S53" i="9"/>
  <c r="T54" i="12"/>
  <c r="R53" i="9"/>
  <c r="S54" i="12"/>
  <c r="Q53" i="9"/>
  <c r="R54" i="12"/>
  <c r="P53" i="9"/>
  <c r="Q54" i="12"/>
  <c r="O53" i="9"/>
  <c r="P54" i="12"/>
  <c r="N53" i="9"/>
  <c r="O54" i="12"/>
  <c r="M53" i="9"/>
  <c r="N54" i="12"/>
  <c r="L53" i="9"/>
  <c r="M54" i="12"/>
  <c r="K53" i="9"/>
  <c r="L54" i="12"/>
  <c r="J53" i="9"/>
  <c r="K54" i="12"/>
  <c r="I53" i="9"/>
  <c r="J54" i="12"/>
  <c r="H53" i="9"/>
  <c r="I54" i="12"/>
  <c r="G53" i="9"/>
  <c r="H54" i="12"/>
  <c r="F53" i="9"/>
  <c r="G54" i="12"/>
  <c r="E53" i="9"/>
  <c r="F54" i="12"/>
  <c r="D53" i="9"/>
  <c r="E54" i="12"/>
  <c r="C53" i="9"/>
  <c r="D54" i="12"/>
  <c r="AA52" i="9"/>
  <c r="AB53" i="12"/>
  <c r="B52" i="9"/>
  <c r="C53" i="12"/>
  <c r="AD53" i="12"/>
  <c r="Z52" i="9"/>
  <c r="AA53" i="12"/>
  <c r="Y52" i="9"/>
  <c r="Z53" i="12"/>
  <c r="X52" i="9"/>
  <c r="Y53" i="12"/>
  <c r="W52" i="9"/>
  <c r="X53" i="12"/>
  <c r="V52" i="9"/>
  <c r="W53" i="12"/>
  <c r="U52" i="9"/>
  <c r="V53" i="12"/>
  <c r="T52" i="9"/>
  <c r="U53" i="12"/>
  <c r="S52" i="9"/>
  <c r="T53" i="12"/>
  <c r="R52" i="9"/>
  <c r="S53" i="12"/>
  <c r="Q52" i="9"/>
  <c r="R53" i="12"/>
  <c r="P52" i="9"/>
  <c r="Q53" i="12"/>
  <c r="O52" i="9"/>
  <c r="P53" i="12"/>
  <c r="N52" i="9"/>
  <c r="O53" i="12"/>
  <c r="M52" i="9"/>
  <c r="N53" i="12"/>
  <c r="L52" i="9"/>
  <c r="M53" i="12"/>
  <c r="K52" i="9"/>
  <c r="L53" i="12"/>
  <c r="J52" i="9"/>
  <c r="K53" i="12"/>
  <c r="I52" i="9"/>
  <c r="J53" i="12"/>
  <c r="H52" i="9"/>
  <c r="I53" i="12"/>
  <c r="G52" i="9"/>
  <c r="H53" i="12"/>
  <c r="F52" i="9"/>
  <c r="G53" i="12"/>
  <c r="E52" i="9"/>
  <c r="F53" i="12"/>
  <c r="D52" i="9"/>
  <c r="E53" i="12"/>
  <c r="C52" i="9"/>
  <c r="D53" i="12"/>
  <c r="AA51" i="9"/>
  <c r="AB52" i="12"/>
  <c r="B51" i="9"/>
  <c r="C52" i="12"/>
  <c r="AD52" i="12"/>
  <c r="Z51" i="9"/>
  <c r="AA52" i="12"/>
  <c r="Y51" i="9"/>
  <c r="Z52" i="12"/>
  <c r="X51" i="9"/>
  <c r="Y52" i="12"/>
  <c r="W51" i="9"/>
  <c r="X52" i="12"/>
  <c r="V51" i="9"/>
  <c r="W52" i="12"/>
  <c r="U51" i="9"/>
  <c r="V52" i="12"/>
  <c r="T51" i="9"/>
  <c r="U52" i="12"/>
  <c r="S51" i="9"/>
  <c r="T52" i="12"/>
  <c r="R51" i="9"/>
  <c r="S52" i="12"/>
  <c r="Q51" i="9"/>
  <c r="R52" i="12"/>
  <c r="P51" i="9"/>
  <c r="Q52" i="12"/>
  <c r="O51" i="9"/>
  <c r="P52" i="12"/>
  <c r="N51" i="9"/>
  <c r="O52" i="12"/>
  <c r="M51" i="9"/>
  <c r="N52" i="12"/>
  <c r="L51" i="9"/>
  <c r="M52" i="12"/>
  <c r="K51" i="9"/>
  <c r="L52" i="12"/>
  <c r="J51" i="9"/>
  <c r="K52" i="12"/>
  <c r="I51" i="9"/>
  <c r="J52" i="12"/>
  <c r="H51" i="9"/>
  <c r="I52" i="12"/>
  <c r="G51" i="9"/>
  <c r="H52" i="12"/>
  <c r="F51" i="9"/>
  <c r="G52" i="12"/>
  <c r="E51" i="9"/>
  <c r="F52" i="12"/>
  <c r="D51" i="9"/>
  <c r="E52" i="12"/>
  <c r="C51" i="9"/>
  <c r="D52" i="12"/>
  <c r="AA50" i="9"/>
  <c r="Y50" i="9"/>
  <c r="Z51" i="12"/>
  <c r="X50" i="9"/>
  <c r="Y51" i="12"/>
  <c r="W50" i="9"/>
  <c r="X51" i="12"/>
  <c r="V50" i="9"/>
  <c r="W51" i="12"/>
  <c r="U50" i="9"/>
  <c r="V51" i="12"/>
  <c r="T50" i="9"/>
  <c r="U51" i="12"/>
  <c r="S50" i="9"/>
  <c r="T51" i="12"/>
  <c r="R50" i="9"/>
  <c r="S51" i="12"/>
  <c r="Q50" i="9"/>
  <c r="R51" i="12"/>
  <c r="P50" i="9"/>
  <c r="Q51" i="12"/>
  <c r="O50" i="9"/>
  <c r="P51" i="12"/>
  <c r="N50" i="9"/>
  <c r="O51" i="12"/>
  <c r="M50" i="9"/>
  <c r="N51" i="12"/>
  <c r="L50" i="9"/>
  <c r="M51" i="12"/>
  <c r="K50" i="9"/>
  <c r="L51" i="12"/>
  <c r="J50" i="9"/>
  <c r="K51" i="12"/>
  <c r="I50" i="9"/>
  <c r="J51" i="12"/>
  <c r="H50" i="9"/>
  <c r="I51" i="12"/>
  <c r="G50" i="9"/>
  <c r="H51" i="12"/>
  <c r="F50" i="9"/>
  <c r="G51" i="12"/>
  <c r="E50" i="9"/>
  <c r="F51" i="12"/>
  <c r="D50" i="9"/>
  <c r="E51" i="12"/>
  <c r="C50" i="9"/>
  <c r="D51" i="12"/>
  <c r="AA48" i="9"/>
  <c r="AB49" i="12"/>
  <c r="B48" i="9"/>
  <c r="C49" i="12"/>
  <c r="AD49" i="12"/>
  <c r="Z48" i="9"/>
  <c r="AA49" i="12"/>
  <c r="Y48" i="9"/>
  <c r="Z49" i="12"/>
  <c r="X48" i="9"/>
  <c r="Y49" i="12"/>
  <c r="W48" i="9"/>
  <c r="X49" i="12"/>
  <c r="V48" i="9"/>
  <c r="W49" i="12"/>
  <c r="U48" i="9"/>
  <c r="V49" i="12"/>
  <c r="T48" i="9"/>
  <c r="U49" i="12"/>
  <c r="S48" i="9"/>
  <c r="T49" i="12"/>
  <c r="R48" i="9"/>
  <c r="S49" i="12"/>
  <c r="Q48" i="9"/>
  <c r="R49" i="12"/>
  <c r="P48" i="9"/>
  <c r="Q49" i="12"/>
  <c r="O48" i="9"/>
  <c r="P49" i="12"/>
  <c r="N48" i="9"/>
  <c r="O49" i="12"/>
  <c r="M48" i="9"/>
  <c r="N49" i="12"/>
  <c r="L48" i="9"/>
  <c r="M49" i="12"/>
  <c r="K48" i="9"/>
  <c r="L49" i="12"/>
  <c r="J48" i="9"/>
  <c r="K49" i="12"/>
  <c r="I48" i="9"/>
  <c r="J49" i="12"/>
  <c r="H48" i="9"/>
  <c r="I49" i="12"/>
  <c r="G48" i="9"/>
  <c r="H49" i="12"/>
  <c r="F48" i="9"/>
  <c r="G49" i="12"/>
  <c r="E48" i="9"/>
  <c r="F49" i="12"/>
  <c r="D48" i="9"/>
  <c r="E49" i="12"/>
  <c r="C48" i="9"/>
  <c r="D49" i="12"/>
  <c r="AA47" i="9"/>
  <c r="AB48" i="12"/>
  <c r="B47" i="9"/>
  <c r="C48" i="12"/>
  <c r="AD48" i="12"/>
  <c r="Z47" i="9"/>
  <c r="AA48" i="12"/>
  <c r="Y47" i="9"/>
  <c r="Z48" i="12"/>
  <c r="X47" i="9"/>
  <c r="Y48" i="12"/>
  <c r="W47" i="9"/>
  <c r="X48" i="12"/>
  <c r="V47" i="9"/>
  <c r="W48" i="12"/>
  <c r="U47" i="9"/>
  <c r="V48" i="12"/>
  <c r="T47" i="9"/>
  <c r="U48" i="12"/>
  <c r="S47" i="9"/>
  <c r="T48" i="12"/>
  <c r="R47" i="9"/>
  <c r="S48" i="12"/>
  <c r="Q47" i="9"/>
  <c r="R48" i="12"/>
  <c r="P47" i="9"/>
  <c r="Q48" i="12"/>
  <c r="O47" i="9"/>
  <c r="P48" i="12"/>
  <c r="N47" i="9"/>
  <c r="O48" i="12"/>
  <c r="M47" i="9"/>
  <c r="N48" i="12"/>
  <c r="L47" i="9"/>
  <c r="M48" i="12"/>
  <c r="K47" i="9"/>
  <c r="L48" i="12"/>
  <c r="J47" i="9"/>
  <c r="K48" i="12"/>
  <c r="I47" i="9"/>
  <c r="J48" i="12"/>
  <c r="H47" i="9"/>
  <c r="I48" i="12"/>
  <c r="G47" i="9"/>
  <c r="H48" i="12"/>
  <c r="F47" i="9"/>
  <c r="G48" i="12"/>
  <c r="E47" i="9"/>
  <c r="F48" i="12"/>
  <c r="D47" i="9"/>
  <c r="E48" i="12"/>
  <c r="C47" i="9"/>
  <c r="D48" i="12"/>
  <c r="Z46" i="9"/>
  <c r="AA47" i="12"/>
  <c r="Y46" i="9"/>
  <c r="Z47" i="12"/>
  <c r="X46" i="9"/>
  <c r="Y47" i="12"/>
  <c r="W46" i="9"/>
  <c r="X47" i="12"/>
  <c r="V46" i="9"/>
  <c r="W47" i="12"/>
  <c r="U46" i="9"/>
  <c r="V47" i="12"/>
  <c r="T46" i="9"/>
  <c r="U47" i="12"/>
  <c r="S46" i="9"/>
  <c r="T47" i="12"/>
  <c r="R46" i="9"/>
  <c r="S47" i="12"/>
  <c r="Q46" i="9"/>
  <c r="R47" i="12"/>
  <c r="P46" i="9"/>
  <c r="Q47" i="12"/>
  <c r="O46" i="9"/>
  <c r="P47" i="12"/>
  <c r="N46" i="9"/>
  <c r="O47" i="12"/>
  <c r="M46" i="9"/>
  <c r="N47" i="12"/>
  <c r="L46" i="9"/>
  <c r="M47" i="12"/>
  <c r="K46" i="9"/>
  <c r="L47" i="12"/>
  <c r="J46" i="9"/>
  <c r="K47" i="12"/>
  <c r="I46" i="9"/>
  <c r="J47" i="12"/>
  <c r="H46" i="9"/>
  <c r="I47" i="12"/>
  <c r="G46" i="9"/>
  <c r="H47" i="12"/>
  <c r="F46" i="9"/>
  <c r="G47" i="12"/>
  <c r="E46" i="9"/>
  <c r="F47" i="12"/>
  <c r="D46" i="9"/>
  <c r="E47" i="12"/>
  <c r="Z45" i="9"/>
  <c r="AA46" i="12"/>
  <c r="Y45" i="9"/>
  <c r="Z46" i="12"/>
  <c r="X45" i="9"/>
  <c r="Y46" i="12"/>
  <c r="W45" i="9"/>
  <c r="X46" i="12"/>
  <c r="V45" i="9"/>
  <c r="W46" i="12"/>
  <c r="U45" i="9"/>
  <c r="V46" i="12"/>
  <c r="T45" i="9"/>
  <c r="U46" i="12"/>
  <c r="S45" i="9"/>
  <c r="T46" i="12"/>
  <c r="R45" i="9"/>
  <c r="S46" i="12"/>
  <c r="AA44" i="9"/>
  <c r="AB45" i="12"/>
  <c r="B44" i="9"/>
  <c r="C45" i="12"/>
  <c r="AD45" i="12"/>
  <c r="Z44" i="9"/>
  <c r="AA45" i="12"/>
  <c r="Y44" i="9"/>
  <c r="Z45" i="12"/>
  <c r="X44" i="9"/>
  <c r="Y45" i="12"/>
  <c r="W44" i="9"/>
  <c r="X45" i="12"/>
  <c r="V44" i="9"/>
  <c r="W45" i="12"/>
  <c r="U44" i="9"/>
  <c r="V45" i="12"/>
  <c r="T44" i="9"/>
  <c r="U45" i="12"/>
  <c r="S44" i="9"/>
  <c r="T45" i="12"/>
  <c r="R44" i="9"/>
  <c r="S45" i="12"/>
  <c r="Q44" i="9"/>
  <c r="R45" i="12"/>
  <c r="P44" i="9"/>
  <c r="Q45" i="12"/>
  <c r="O44" i="9"/>
  <c r="P45" i="12"/>
  <c r="N44" i="9"/>
  <c r="O45" i="12"/>
  <c r="M44" i="9"/>
  <c r="N45" i="12"/>
  <c r="L44" i="9"/>
  <c r="M45" i="12"/>
  <c r="K44" i="9"/>
  <c r="L45" i="12"/>
  <c r="J44" i="9"/>
  <c r="K45" i="12"/>
  <c r="I44" i="9"/>
  <c r="J45" i="12"/>
  <c r="H44" i="9"/>
  <c r="I45" i="12"/>
  <c r="G44" i="9"/>
  <c r="H45" i="12"/>
  <c r="F44" i="9"/>
  <c r="G45" i="12"/>
  <c r="E44" i="9"/>
  <c r="F45" i="12"/>
  <c r="D44" i="9"/>
  <c r="E45" i="12"/>
  <c r="C44" i="9"/>
  <c r="D45" i="12"/>
  <c r="AA41" i="9"/>
  <c r="AB42" i="12"/>
  <c r="B41" i="9"/>
  <c r="C42" i="12"/>
  <c r="AD42" i="12"/>
  <c r="Z41" i="9"/>
  <c r="AA42" i="12"/>
  <c r="Y41" i="9"/>
  <c r="Z42" i="12"/>
  <c r="X41" i="9"/>
  <c r="Y42" i="12"/>
  <c r="W41" i="9"/>
  <c r="X42" i="12"/>
  <c r="V41" i="9"/>
  <c r="W42" i="12"/>
  <c r="U41" i="9"/>
  <c r="V42" i="12"/>
  <c r="T41" i="9"/>
  <c r="U42" i="12"/>
  <c r="S41" i="9"/>
  <c r="T42" i="12"/>
  <c r="R41" i="9"/>
  <c r="S42" i="12"/>
  <c r="Q41" i="9"/>
  <c r="R42" i="12"/>
  <c r="P41" i="9"/>
  <c r="Q42" i="12"/>
  <c r="O41" i="9"/>
  <c r="P42" i="12"/>
  <c r="N41" i="9"/>
  <c r="O42" i="12"/>
  <c r="M41" i="9"/>
  <c r="N42" i="12"/>
  <c r="L41" i="9"/>
  <c r="M42" i="12"/>
  <c r="K41" i="9"/>
  <c r="L42" i="12"/>
  <c r="J41" i="9"/>
  <c r="K42" i="12"/>
  <c r="I41" i="9"/>
  <c r="J42" i="12"/>
  <c r="H41" i="9"/>
  <c r="I42" i="12"/>
  <c r="G41" i="9"/>
  <c r="H42" i="12"/>
  <c r="F41" i="9"/>
  <c r="G42" i="12"/>
  <c r="E41" i="9"/>
  <c r="F42" i="12"/>
  <c r="D41" i="9"/>
  <c r="E42" i="12"/>
  <c r="C41" i="9"/>
  <c r="D42" i="12"/>
  <c r="Z40" i="9"/>
  <c r="AA41" i="12"/>
  <c r="Y40" i="9"/>
  <c r="Z41" i="12"/>
  <c r="AA39" i="9"/>
  <c r="AB40" i="12"/>
  <c r="B39" i="9"/>
  <c r="C40" i="12"/>
  <c r="AD40" i="12"/>
  <c r="Z39" i="9"/>
  <c r="AA40" i="12"/>
  <c r="Y39" i="9"/>
  <c r="Z40" i="12"/>
  <c r="X39" i="9"/>
  <c r="Y40" i="12"/>
  <c r="W39" i="9"/>
  <c r="X40" i="12"/>
  <c r="V39" i="9"/>
  <c r="W40" i="12"/>
  <c r="U39" i="9"/>
  <c r="V40" i="12"/>
  <c r="T39" i="9"/>
  <c r="U40" i="12"/>
  <c r="S39" i="9"/>
  <c r="T40" i="12"/>
  <c r="R39" i="9"/>
  <c r="S40" i="12"/>
  <c r="Q39" i="9"/>
  <c r="R40" i="12"/>
  <c r="P39" i="9"/>
  <c r="Q40" i="12"/>
  <c r="O39" i="9"/>
  <c r="P40" i="12"/>
  <c r="N39" i="9"/>
  <c r="O40" i="12"/>
  <c r="M39" i="9"/>
  <c r="N40" i="12"/>
  <c r="L39" i="9"/>
  <c r="M40" i="12"/>
  <c r="K39" i="9"/>
  <c r="L40" i="12"/>
  <c r="J39" i="9"/>
  <c r="K40" i="12"/>
  <c r="I39" i="9"/>
  <c r="J40" i="12"/>
  <c r="H39" i="9"/>
  <c r="I40" i="12"/>
  <c r="G39" i="9"/>
  <c r="H40" i="12"/>
  <c r="F39" i="9"/>
  <c r="G40" i="12"/>
  <c r="E39" i="9"/>
  <c r="F40" i="12"/>
  <c r="D39" i="9"/>
  <c r="E40" i="12"/>
  <c r="C39" i="9"/>
  <c r="D40" i="12"/>
  <c r="V38" i="9"/>
  <c r="W39" i="12"/>
  <c r="U38" i="9"/>
  <c r="V39" i="12"/>
  <c r="T38" i="9"/>
  <c r="U39" i="12"/>
  <c r="S38" i="9"/>
  <c r="T39" i="12"/>
  <c r="R38" i="9"/>
  <c r="S39" i="12"/>
  <c r="Q38" i="9"/>
  <c r="R39" i="12"/>
  <c r="P38" i="9"/>
  <c r="Q39" i="12"/>
  <c r="O38" i="9"/>
  <c r="P39" i="12"/>
  <c r="N38" i="9"/>
  <c r="O39" i="12"/>
  <c r="M38" i="9"/>
  <c r="N39" i="12"/>
  <c r="L38" i="9"/>
  <c r="M39" i="12"/>
  <c r="AA37" i="9"/>
  <c r="AB38" i="12"/>
  <c r="B37" i="9"/>
  <c r="C38" i="12"/>
  <c r="AD38" i="12"/>
  <c r="Z37" i="9"/>
  <c r="AA38" i="12"/>
  <c r="Y37" i="9"/>
  <c r="Z38" i="12"/>
  <c r="X37" i="9"/>
  <c r="Y38" i="12"/>
  <c r="W37" i="9"/>
  <c r="X38" i="12"/>
  <c r="V37" i="9"/>
  <c r="W38" i="12"/>
  <c r="U37" i="9"/>
  <c r="V38" i="12"/>
  <c r="T37" i="9"/>
  <c r="U38" i="12"/>
  <c r="S37" i="9"/>
  <c r="T38" i="12"/>
  <c r="R37" i="9"/>
  <c r="S38" i="12"/>
  <c r="Q37" i="9"/>
  <c r="R38" i="12"/>
  <c r="P37" i="9"/>
  <c r="Q38" i="12"/>
  <c r="O37" i="9"/>
  <c r="P38" i="12"/>
  <c r="N37" i="9"/>
  <c r="O38" i="12"/>
  <c r="M37" i="9"/>
  <c r="N38" i="12"/>
  <c r="L37" i="9"/>
  <c r="M38" i="12"/>
  <c r="K37" i="9"/>
  <c r="L38" i="12"/>
  <c r="J37" i="9"/>
  <c r="K38" i="12"/>
  <c r="I37" i="9"/>
  <c r="J38" i="12"/>
  <c r="H37" i="9"/>
  <c r="I38" i="12"/>
  <c r="G37" i="9"/>
  <c r="H38" i="12"/>
  <c r="F37" i="9"/>
  <c r="G38" i="12"/>
  <c r="E37" i="9"/>
  <c r="F38" i="12"/>
  <c r="D37" i="9"/>
  <c r="E38" i="12"/>
  <c r="C37" i="9"/>
  <c r="D38" i="12"/>
  <c r="AA36" i="9"/>
  <c r="AB37" i="12"/>
  <c r="B36" i="9"/>
  <c r="C37" i="12"/>
  <c r="AD37" i="12"/>
  <c r="Z36" i="9"/>
  <c r="AA37" i="12"/>
  <c r="Y36" i="9"/>
  <c r="Z37" i="12"/>
  <c r="X36" i="9"/>
  <c r="Y37" i="12"/>
  <c r="W36" i="9"/>
  <c r="X37" i="12"/>
  <c r="V36" i="9"/>
  <c r="W37" i="12"/>
  <c r="U36" i="9"/>
  <c r="V37" i="12"/>
  <c r="T36" i="9"/>
  <c r="U37" i="12"/>
  <c r="S36" i="9"/>
  <c r="T37" i="12"/>
  <c r="R36" i="9"/>
  <c r="S37" i="12"/>
  <c r="Q36" i="9"/>
  <c r="R37" i="12"/>
  <c r="P36" i="9"/>
  <c r="Q37" i="12"/>
  <c r="O36" i="9"/>
  <c r="P37" i="12"/>
  <c r="N36" i="9"/>
  <c r="O37" i="12"/>
  <c r="M36" i="9"/>
  <c r="N37" i="12"/>
  <c r="L36" i="9"/>
  <c r="M37" i="12"/>
  <c r="K36" i="9"/>
  <c r="L37" i="12"/>
  <c r="J36" i="9"/>
  <c r="K37" i="12"/>
  <c r="I36" i="9"/>
  <c r="J37" i="12"/>
  <c r="H36" i="9"/>
  <c r="I37" i="12"/>
  <c r="G36" i="9"/>
  <c r="H37" i="12"/>
  <c r="F36" i="9"/>
  <c r="G37" i="12"/>
  <c r="E36" i="9"/>
  <c r="F37" i="12"/>
  <c r="D36" i="9"/>
  <c r="E37" i="12"/>
  <c r="C36" i="9"/>
  <c r="D37" i="12"/>
  <c r="Z34" i="9"/>
  <c r="AA35" i="12"/>
  <c r="Y34" i="9"/>
  <c r="Z35" i="12"/>
  <c r="X34" i="9"/>
  <c r="Y35" i="12"/>
  <c r="W34" i="9"/>
  <c r="X35" i="12"/>
  <c r="V34" i="9"/>
  <c r="W35" i="12"/>
  <c r="U34" i="9"/>
  <c r="V35" i="12"/>
  <c r="T34" i="9"/>
  <c r="U35" i="12"/>
  <c r="S34" i="9"/>
  <c r="T35" i="12"/>
  <c r="R34" i="9"/>
  <c r="S35" i="12"/>
  <c r="Q34" i="9"/>
  <c r="R35" i="12"/>
  <c r="P34" i="9"/>
  <c r="Q35" i="12"/>
  <c r="O34" i="9"/>
  <c r="P35" i="12"/>
  <c r="N34" i="9"/>
  <c r="O35" i="12"/>
  <c r="M34" i="9"/>
  <c r="N35" i="12"/>
  <c r="AA33" i="9"/>
  <c r="AB34" i="12"/>
  <c r="B33" i="9"/>
  <c r="C34" i="12"/>
  <c r="AD34" i="12"/>
  <c r="Z33" i="9"/>
  <c r="AA34" i="12"/>
  <c r="Y33" i="9"/>
  <c r="Z34" i="12"/>
  <c r="X33" i="9"/>
  <c r="Y34" i="12"/>
  <c r="W33" i="9"/>
  <c r="X34" i="12"/>
  <c r="V33" i="9"/>
  <c r="W34" i="12"/>
  <c r="U33" i="9"/>
  <c r="V34" i="12"/>
  <c r="T33" i="9"/>
  <c r="U34" i="12"/>
  <c r="S33" i="9"/>
  <c r="T34" i="12"/>
  <c r="R33" i="9"/>
  <c r="S34" i="12"/>
  <c r="Q33" i="9"/>
  <c r="R34" i="12"/>
  <c r="P33" i="9"/>
  <c r="Q34" i="12"/>
  <c r="O33" i="9"/>
  <c r="P34" i="12"/>
  <c r="N33" i="9"/>
  <c r="O34" i="12"/>
  <c r="M33" i="9"/>
  <c r="N34" i="12"/>
  <c r="L33" i="9"/>
  <c r="M34" i="12"/>
  <c r="K33" i="9"/>
  <c r="L34" i="12"/>
  <c r="J33" i="9"/>
  <c r="K34" i="12"/>
  <c r="I33" i="9"/>
  <c r="J34" i="12"/>
  <c r="H33" i="9"/>
  <c r="I34" i="12"/>
  <c r="G33" i="9"/>
  <c r="H34" i="12"/>
  <c r="F33" i="9"/>
  <c r="G34" i="12"/>
  <c r="E33" i="9"/>
  <c r="F34" i="12"/>
  <c r="D33" i="9"/>
  <c r="E34" i="12"/>
  <c r="C33" i="9"/>
  <c r="D34" i="12"/>
  <c r="AA32" i="9"/>
  <c r="AB33" i="12"/>
  <c r="B32" i="9"/>
  <c r="C33" i="12"/>
  <c r="AD33" i="12"/>
  <c r="Z32" i="9"/>
  <c r="AA33" i="12"/>
  <c r="Y32" i="9"/>
  <c r="Z33" i="12"/>
  <c r="X32" i="9"/>
  <c r="Y33" i="12"/>
  <c r="W32" i="9"/>
  <c r="X33" i="12"/>
  <c r="V32" i="9"/>
  <c r="W33" i="12"/>
  <c r="U32" i="9"/>
  <c r="V33" i="12"/>
  <c r="T32" i="9"/>
  <c r="U33" i="12"/>
  <c r="S32" i="9"/>
  <c r="T33" i="12"/>
  <c r="R32" i="9"/>
  <c r="S33" i="12"/>
  <c r="Q32" i="9"/>
  <c r="R33" i="12"/>
  <c r="P32" i="9"/>
  <c r="Q33" i="12"/>
  <c r="O32" i="9"/>
  <c r="P33" i="12"/>
  <c r="N32" i="9"/>
  <c r="O33" i="12"/>
  <c r="M32" i="9"/>
  <c r="N33" i="12"/>
  <c r="L32" i="9"/>
  <c r="M33" i="12"/>
  <c r="K32" i="9"/>
  <c r="L33" i="12"/>
  <c r="J32" i="9"/>
  <c r="K33" i="12"/>
  <c r="I32" i="9"/>
  <c r="J33" i="12"/>
  <c r="H32" i="9"/>
  <c r="I33" i="12"/>
  <c r="G32" i="9"/>
  <c r="H33" i="12"/>
  <c r="F32" i="9"/>
  <c r="G33" i="12"/>
  <c r="E32" i="9"/>
  <c r="F33" i="12"/>
  <c r="D32" i="9"/>
  <c r="E33" i="12"/>
  <c r="C32" i="9"/>
  <c r="D33" i="12"/>
  <c r="AA31" i="9"/>
  <c r="AB32" i="12"/>
  <c r="B31" i="9"/>
  <c r="C32" i="12"/>
  <c r="AD32" i="12"/>
  <c r="Z31" i="9"/>
  <c r="AA32" i="12"/>
  <c r="Y31" i="9"/>
  <c r="Z32" i="12"/>
  <c r="X31" i="9"/>
  <c r="Y32" i="12"/>
  <c r="W31" i="9"/>
  <c r="X32" i="12"/>
  <c r="V31" i="9"/>
  <c r="W32" i="12"/>
  <c r="U31" i="9"/>
  <c r="V32" i="12"/>
  <c r="T31" i="9"/>
  <c r="U32" i="12"/>
  <c r="S31" i="9"/>
  <c r="T32" i="12"/>
  <c r="R31" i="9"/>
  <c r="S32" i="12"/>
  <c r="Q31" i="9"/>
  <c r="R32" i="12"/>
  <c r="P31" i="9"/>
  <c r="Q32" i="12"/>
  <c r="O31" i="9"/>
  <c r="P32" i="12"/>
  <c r="N31" i="9"/>
  <c r="O32" i="12"/>
  <c r="M31" i="9"/>
  <c r="N32" i="12"/>
  <c r="L31" i="9"/>
  <c r="M32" i="12"/>
  <c r="K31" i="9"/>
  <c r="L32" i="12"/>
  <c r="J31" i="9"/>
  <c r="K32" i="12"/>
  <c r="I31" i="9"/>
  <c r="J32" i="12"/>
  <c r="H31" i="9"/>
  <c r="I32" i="12"/>
  <c r="G31" i="9"/>
  <c r="H32" i="12"/>
  <c r="F31" i="9"/>
  <c r="G32" i="12"/>
  <c r="E31" i="9"/>
  <c r="F32" i="12"/>
  <c r="D31" i="9"/>
  <c r="E32" i="12"/>
  <c r="C31" i="9"/>
  <c r="D32" i="12"/>
  <c r="AA30" i="9"/>
  <c r="AB31" i="12"/>
  <c r="B30" i="9"/>
  <c r="C31" i="12"/>
  <c r="AD31" i="12"/>
  <c r="Z30" i="9"/>
  <c r="AA31" i="12"/>
  <c r="Y30" i="9"/>
  <c r="Z31" i="12"/>
  <c r="X30" i="9"/>
  <c r="Y31" i="12"/>
  <c r="W30" i="9"/>
  <c r="X31" i="12"/>
  <c r="V30" i="9"/>
  <c r="W31" i="12"/>
  <c r="U30" i="9"/>
  <c r="V31" i="12"/>
  <c r="T30" i="9"/>
  <c r="U31" i="12"/>
  <c r="S30" i="9"/>
  <c r="T31" i="12"/>
  <c r="R30" i="9"/>
  <c r="S31" i="12"/>
  <c r="Q30" i="9"/>
  <c r="R31" i="12"/>
  <c r="P30" i="9"/>
  <c r="Q31" i="12"/>
  <c r="O30" i="9"/>
  <c r="P31" i="12"/>
  <c r="N30" i="9"/>
  <c r="O31" i="12"/>
  <c r="M30" i="9"/>
  <c r="N31" i="12"/>
  <c r="L30" i="9"/>
  <c r="M31" i="12"/>
  <c r="K30" i="9"/>
  <c r="L31" i="12"/>
  <c r="J30" i="9"/>
  <c r="K31" i="12"/>
  <c r="I30" i="9"/>
  <c r="J31" i="12"/>
  <c r="H30" i="9"/>
  <c r="I31" i="12"/>
  <c r="G30" i="9"/>
  <c r="H31" i="12"/>
  <c r="F30" i="9"/>
  <c r="G31" i="12"/>
  <c r="E30" i="9"/>
  <c r="F31" i="12"/>
  <c r="D30" i="9"/>
  <c r="E31" i="12"/>
  <c r="C30" i="9"/>
  <c r="D31" i="12"/>
  <c r="AA29" i="9"/>
  <c r="AB30" i="12"/>
  <c r="B29" i="9"/>
  <c r="C30" i="12"/>
  <c r="AD30" i="12"/>
  <c r="Z29" i="9"/>
  <c r="AA30" i="12"/>
  <c r="Y29" i="9"/>
  <c r="Z30" i="12"/>
  <c r="X29" i="9"/>
  <c r="Y30" i="12"/>
  <c r="W29" i="9"/>
  <c r="X30" i="12"/>
  <c r="V29" i="9"/>
  <c r="W30" i="12"/>
  <c r="U29" i="9"/>
  <c r="V30" i="12"/>
  <c r="T29" i="9"/>
  <c r="U30" i="12"/>
  <c r="S29" i="9"/>
  <c r="T30" i="12"/>
  <c r="R29" i="9"/>
  <c r="S30" i="12"/>
  <c r="Q29" i="9"/>
  <c r="R30" i="12"/>
  <c r="P29" i="9"/>
  <c r="Q30" i="12"/>
  <c r="O29" i="9"/>
  <c r="P30" i="12"/>
  <c r="N29" i="9"/>
  <c r="O30" i="12"/>
  <c r="M29" i="9"/>
  <c r="N30" i="12"/>
  <c r="L29" i="9"/>
  <c r="M30" i="12"/>
  <c r="K29" i="9"/>
  <c r="L30" i="12"/>
  <c r="J29" i="9"/>
  <c r="K30" i="12"/>
  <c r="I29" i="9"/>
  <c r="J30" i="12"/>
  <c r="H29" i="9"/>
  <c r="I30" i="12"/>
  <c r="G29" i="9"/>
  <c r="H30" i="12"/>
  <c r="F29" i="9"/>
  <c r="G30" i="12"/>
  <c r="E29" i="9"/>
  <c r="F30" i="12"/>
  <c r="D29" i="9"/>
  <c r="E30" i="12"/>
  <c r="C29" i="9"/>
  <c r="D30" i="12"/>
  <c r="AA28" i="9"/>
  <c r="AB29" i="12"/>
  <c r="B28" i="9"/>
  <c r="C29" i="12"/>
  <c r="AD29" i="12"/>
  <c r="Z28" i="9"/>
  <c r="AA29" i="12"/>
  <c r="Y28" i="9"/>
  <c r="Z29" i="12"/>
  <c r="X28" i="9"/>
  <c r="Y29" i="12"/>
  <c r="W28" i="9"/>
  <c r="X29" i="12"/>
  <c r="V28" i="9"/>
  <c r="W29" i="12"/>
  <c r="U28" i="9"/>
  <c r="V29" i="12"/>
  <c r="T28" i="9"/>
  <c r="U29" i="12"/>
  <c r="S28" i="9"/>
  <c r="T29" i="12"/>
  <c r="R28" i="9"/>
  <c r="S29" i="12"/>
  <c r="Q28" i="9"/>
  <c r="R29" i="12"/>
  <c r="P28" i="9"/>
  <c r="Q29" i="12"/>
  <c r="O28" i="9"/>
  <c r="P29" i="12"/>
  <c r="N28" i="9"/>
  <c r="O29" i="12"/>
  <c r="M28" i="9"/>
  <c r="N29" i="12"/>
  <c r="L28" i="9"/>
  <c r="M29" i="12"/>
  <c r="K28" i="9"/>
  <c r="L29" i="12"/>
  <c r="J28" i="9"/>
  <c r="K29" i="12"/>
  <c r="I28" i="9"/>
  <c r="J29" i="12"/>
  <c r="H28" i="9"/>
  <c r="I29" i="12"/>
  <c r="G28" i="9"/>
  <c r="H29" i="12"/>
  <c r="F28" i="9"/>
  <c r="G29" i="12"/>
  <c r="E28" i="9"/>
  <c r="F29" i="12"/>
  <c r="D28" i="9"/>
  <c r="E29" i="12"/>
  <c r="C28" i="9"/>
  <c r="D29" i="12"/>
  <c r="AA27" i="9"/>
  <c r="AB28" i="12"/>
  <c r="B27" i="9"/>
  <c r="C28" i="12"/>
  <c r="AD28" i="12"/>
  <c r="Z27" i="9"/>
  <c r="AA28" i="12"/>
  <c r="Y27" i="9"/>
  <c r="Z28" i="12"/>
  <c r="X27" i="9"/>
  <c r="Y28" i="12"/>
  <c r="W27" i="9"/>
  <c r="X28" i="12"/>
  <c r="V27" i="9"/>
  <c r="W28" i="12"/>
  <c r="U27" i="9"/>
  <c r="V28" i="12"/>
  <c r="T27" i="9"/>
  <c r="U28" i="12"/>
  <c r="S27" i="9"/>
  <c r="T28" i="12"/>
  <c r="R27" i="9"/>
  <c r="S28" i="12"/>
  <c r="Q27" i="9"/>
  <c r="R28" i="12"/>
  <c r="P27" i="9"/>
  <c r="Q28" i="12"/>
  <c r="O27" i="9"/>
  <c r="P28" i="12"/>
  <c r="N27" i="9"/>
  <c r="O28" i="12"/>
  <c r="M27" i="9"/>
  <c r="N28" i="12"/>
  <c r="L27" i="9"/>
  <c r="M28" i="12"/>
  <c r="K27" i="9"/>
  <c r="L28" i="12"/>
  <c r="J27" i="9"/>
  <c r="K28" i="12"/>
  <c r="I27" i="9"/>
  <c r="J28" i="12"/>
  <c r="H27" i="9"/>
  <c r="I28" i="12"/>
  <c r="G27" i="9"/>
  <c r="H28" i="12"/>
  <c r="F27" i="9"/>
  <c r="G28" i="12"/>
  <c r="E27" i="9"/>
  <c r="F28" i="12"/>
  <c r="D27" i="9"/>
  <c r="E28" i="12"/>
  <c r="C27" i="9"/>
  <c r="D28" i="12"/>
  <c r="AA26" i="9"/>
  <c r="AB27" i="12"/>
  <c r="B26" i="9"/>
  <c r="C27" i="12"/>
  <c r="AD27" i="12"/>
  <c r="Z26" i="9"/>
  <c r="AA27" i="12"/>
  <c r="Y26" i="9"/>
  <c r="Z27" i="12"/>
  <c r="X26" i="9"/>
  <c r="Y27" i="12"/>
  <c r="W26" i="9"/>
  <c r="X27" i="12"/>
  <c r="V26" i="9"/>
  <c r="W27" i="12"/>
  <c r="U26" i="9"/>
  <c r="V27" i="12"/>
  <c r="T26" i="9"/>
  <c r="U27" i="12"/>
  <c r="S26" i="9"/>
  <c r="T27" i="12"/>
  <c r="R26" i="9"/>
  <c r="S27" i="12"/>
  <c r="Q26" i="9"/>
  <c r="R27" i="12"/>
  <c r="P26" i="9"/>
  <c r="Q27" i="12"/>
  <c r="O26" i="9"/>
  <c r="P27" i="12"/>
  <c r="N26" i="9"/>
  <c r="O27" i="12"/>
  <c r="M26" i="9"/>
  <c r="N27" i="12"/>
  <c r="L26" i="9"/>
  <c r="M27" i="12"/>
  <c r="K26" i="9"/>
  <c r="L27" i="12"/>
  <c r="J26" i="9"/>
  <c r="K27" i="12"/>
  <c r="I26" i="9"/>
  <c r="J27" i="12"/>
  <c r="H26" i="9"/>
  <c r="I27" i="12"/>
  <c r="G26" i="9"/>
  <c r="H27" i="12"/>
  <c r="F26" i="9"/>
  <c r="G27" i="12"/>
  <c r="E26" i="9"/>
  <c r="F27" i="12"/>
  <c r="D26" i="9"/>
  <c r="E27" i="12"/>
  <c r="C26" i="9"/>
  <c r="D27" i="12"/>
  <c r="AA24" i="9"/>
  <c r="AB25" i="12"/>
  <c r="B24" i="9"/>
  <c r="C25" i="12"/>
  <c r="AD25" i="12"/>
  <c r="Z24" i="9"/>
  <c r="AA25" i="12"/>
  <c r="Y24" i="9"/>
  <c r="Z25" i="12"/>
  <c r="X24" i="9"/>
  <c r="Y25" i="12"/>
  <c r="W24" i="9"/>
  <c r="X25" i="12"/>
  <c r="V24" i="9"/>
  <c r="W25" i="12"/>
  <c r="U24" i="9"/>
  <c r="V25" i="12"/>
  <c r="T24" i="9"/>
  <c r="U25" i="12"/>
  <c r="S24" i="9"/>
  <c r="T25" i="12"/>
  <c r="R24" i="9"/>
  <c r="S25" i="12"/>
  <c r="Q24" i="9"/>
  <c r="R25" i="12"/>
  <c r="P24" i="9"/>
  <c r="Q25" i="12"/>
  <c r="O24" i="9"/>
  <c r="P25" i="12"/>
  <c r="N24" i="9"/>
  <c r="O25" i="12"/>
  <c r="M24" i="9"/>
  <c r="N25" i="12"/>
  <c r="L24" i="9"/>
  <c r="M25" i="12"/>
  <c r="K24" i="9"/>
  <c r="L25" i="12"/>
  <c r="J24" i="9"/>
  <c r="K25" i="12"/>
  <c r="I24" i="9"/>
  <c r="J25" i="12"/>
  <c r="H24" i="9"/>
  <c r="I25" i="12"/>
  <c r="G24" i="9"/>
  <c r="H25" i="12"/>
  <c r="F24" i="9"/>
  <c r="G25" i="12"/>
  <c r="E24" i="9"/>
  <c r="F25" i="12"/>
  <c r="D24" i="9"/>
  <c r="E25" i="12"/>
  <c r="C24" i="9"/>
  <c r="D25" i="12"/>
  <c r="AA23" i="9"/>
  <c r="AB24" i="12"/>
  <c r="B23" i="9"/>
  <c r="C24" i="12"/>
  <c r="AD24" i="12"/>
  <c r="Z23" i="9"/>
  <c r="AA24" i="12"/>
  <c r="Y23" i="9"/>
  <c r="Z24" i="12"/>
  <c r="X23" i="9"/>
  <c r="Y24" i="12"/>
  <c r="W23" i="9"/>
  <c r="X24" i="12"/>
  <c r="V23" i="9"/>
  <c r="W24" i="12"/>
  <c r="U23" i="9"/>
  <c r="V24" i="12"/>
  <c r="T23" i="9"/>
  <c r="U24" i="12"/>
  <c r="S23" i="9"/>
  <c r="T24" i="12"/>
  <c r="R23" i="9"/>
  <c r="S24" i="12"/>
  <c r="Q23" i="9"/>
  <c r="R24" i="12"/>
  <c r="P23" i="9"/>
  <c r="Q24" i="12"/>
  <c r="O23" i="9"/>
  <c r="P24" i="12"/>
  <c r="N23" i="9"/>
  <c r="O24" i="12"/>
  <c r="M23" i="9"/>
  <c r="N24" i="12"/>
  <c r="L23" i="9"/>
  <c r="M24" i="12"/>
  <c r="K23" i="9"/>
  <c r="L24" i="12"/>
  <c r="J23" i="9"/>
  <c r="K24" i="12"/>
  <c r="I23" i="9"/>
  <c r="J24" i="12"/>
  <c r="H23" i="9"/>
  <c r="I24" i="12"/>
  <c r="G23" i="9"/>
  <c r="H24" i="12"/>
  <c r="F23" i="9"/>
  <c r="G24" i="12"/>
  <c r="E23" i="9"/>
  <c r="F24" i="12"/>
  <c r="D23" i="9"/>
  <c r="E24" i="12"/>
  <c r="C23" i="9"/>
  <c r="D24" i="12"/>
  <c r="AA22" i="9"/>
  <c r="AB23" i="12"/>
  <c r="B22" i="9"/>
  <c r="C23" i="12"/>
  <c r="AD23" i="12"/>
  <c r="Z22" i="9"/>
  <c r="AA23" i="12"/>
  <c r="Y22" i="9"/>
  <c r="Z23" i="12"/>
  <c r="X22" i="9"/>
  <c r="Y23" i="12"/>
  <c r="W22" i="9"/>
  <c r="X23" i="12"/>
  <c r="V22" i="9"/>
  <c r="W23" i="12"/>
  <c r="U22" i="9"/>
  <c r="V23" i="12"/>
  <c r="T22" i="9"/>
  <c r="U23" i="12"/>
  <c r="S22" i="9"/>
  <c r="T23" i="12"/>
  <c r="R22" i="9"/>
  <c r="S23" i="12"/>
  <c r="Q22" i="9"/>
  <c r="R23" i="12"/>
  <c r="P22" i="9"/>
  <c r="Q23" i="12"/>
  <c r="O22" i="9"/>
  <c r="P23" i="12"/>
  <c r="N22" i="9"/>
  <c r="O23" i="12"/>
  <c r="M22" i="9"/>
  <c r="N23" i="12"/>
  <c r="L22" i="9"/>
  <c r="M23" i="12"/>
  <c r="K22" i="9"/>
  <c r="L23" i="12"/>
  <c r="J22" i="9"/>
  <c r="K23" i="12"/>
  <c r="I22" i="9"/>
  <c r="J23" i="12"/>
  <c r="H22" i="9"/>
  <c r="I23" i="12"/>
  <c r="G22" i="9"/>
  <c r="H23" i="12"/>
  <c r="F22" i="9"/>
  <c r="G23" i="12"/>
  <c r="E22" i="9"/>
  <c r="F23" i="12"/>
  <c r="D22" i="9"/>
  <c r="E23" i="12"/>
  <c r="C22" i="9"/>
  <c r="D23" i="12"/>
  <c r="AA21" i="9"/>
  <c r="AB22" i="12"/>
  <c r="B21" i="9"/>
  <c r="C22" i="12"/>
  <c r="AD22" i="12"/>
  <c r="Z21" i="9"/>
  <c r="AA22" i="12"/>
  <c r="Y21" i="9"/>
  <c r="Z22" i="12"/>
  <c r="X21" i="9"/>
  <c r="Y22" i="12"/>
  <c r="W21" i="9"/>
  <c r="X22" i="12"/>
  <c r="V21" i="9"/>
  <c r="W22" i="12"/>
  <c r="U21" i="9"/>
  <c r="V22" i="12"/>
  <c r="T21" i="9"/>
  <c r="U22" i="12"/>
  <c r="S21" i="9"/>
  <c r="T22" i="12"/>
  <c r="R21" i="9"/>
  <c r="S22" i="12"/>
  <c r="Q21" i="9"/>
  <c r="R22" i="12"/>
  <c r="P21" i="9"/>
  <c r="Q22" i="12"/>
  <c r="O21" i="9"/>
  <c r="P22" i="12"/>
  <c r="N21" i="9"/>
  <c r="O22" i="12"/>
  <c r="M21" i="9"/>
  <c r="N22" i="12"/>
  <c r="L21" i="9"/>
  <c r="M22" i="12"/>
  <c r="K21" i="9"/>
  <c r="L22" i="12"/>
  <c r="J21" i="9"/>
  <c r="K22" i="12"/>
  <c r="I21" i="9"/>
  <c r="J22" i="12"/>
  <c r="H21" i="9"/>
  <c r="I22" i="12"/>
  <c r="G21" i="9"/>
  <c r="H22" i="12"/>
  <c r="F21" i="9"/>
  <c r="G22" i="12"/>
  <c r="E21" i="9"/>
  <c r="F22" i="12"/>
  <c r="D21" i="9"/>
  <c r="E22" i="12"/>
  <c r="C21" i="9"/>
  <c r="D22" i="12"/>
  <c r="Z20" i="9"/>
  <c r="AA21" i="12"/>
  <c r="Y20" i="9"/>
  <c r="Z21" i="12"/>
  <c r="W20" i="9"/>
  <c r="V20" i="9"/>
  <c r="U20" i="9"/>
  <c r="T20" i="9"/>
  <c r="AA18" i="9"/>
  <c r="AB19" i="12"/>
  <c r="B18" i="9"/>
  <c r="C19" i="12"/>
  <c r="AD19" i="12"/>
  <c r="Z18" i="9"/>
  <c r="AA19" i="12"/>
  <c r="Y18" i="9"/>
  <c r="Z19" i="12"/>
  <c r="X18" i="9"/>
  <c r="Y19" i="12"/>
  <c r="W18" i="9"/>
  <c r="X19" i="12"/>
  <c r="V18" i="9"/>
  <c r="W19" i="12"/>
  <c r="U18" i="9"/>
  <c r="V19" i="12"/>
  <c r="T18" i="9"/>
  <c r="U19" i="12"/>
  <c r="S18" i="9"/>
  <c r="T19" i="12"/>
  <c r="R18" i="9"/>
  <c r="S19" i="12"/>
  <c r="Q18" i="9"/>
  <c r="R19" i="12"/>
  <c r="P18" i="9"/>
  <c r="Q19" i="12"/>
  <c r="O18" i="9"/>
  <c r="P19" i="12"/>
  <c r="N18" i="9"/>
  <c r="O19" i="12"/>
  <c r="M18" i="9"/>
  <c r="N19" i="12"/>
  <c r="L18" i="9"/>
  <c r="M19" i="12"/>
  <c r="K18" i="9"/>
  <c r="L19" i="12"/>
  <c r="J18" i="9"/>
  <c r="K19" i="12"/>
  <c r="I18" i="9"/>
  <c r="J19" i="12"/>
  <c r="H18" i="9"/>
  <c r="I19" i="12"/>
  <c r="G18" i="9"/>
  <c r="H19" i="12"/>
  <c r="F18" i="9"/>
  <c r="G19" i="12"/>
  <c r="E18" i="9"/>
  <c r="F19" i="12"/>
  <c r="D18" i="9"/>
  <c r="E19" i="12"/>
  <c r="C18" i="9"/>
  <c r="D19" i="12"/>
  <c r="AA17" i="9"/>
  <c r="AB18" i="12"/>
  <c r="B17" i="9"/>
  <c r="C18" i="12"/>
  <c r="AD18" i="12"/>
  <c r="Z17" i="9"/>
  <c r="AA18" i="12"/>
  <c r="Y17" i="9"/>
  <c r="Z18" i="12"/>
  <c r="X17" i="9"/>
  <c r="Y18" i="12"/>
  <c r="W17" i="9"/>
  <c r="X18" i="12"/>
  <c r="V17" i="9"/>
  <c r="W18" i="12"/>
  <c r="U17" i="9"/>
  <c r="V18" i="12"/>
  <c r="T17" i="9"/>
  <c r="U18" i="12"/>
  <c r="S17" i="9"/>
  <c r="T18" i="12"/>
  <c r="R17" i="9"/>
  <c r="S18" i="12"/>
  <c r="Q17" i="9"/>
  <c r="R18" i="12"/>
  <c r="P17" i="9"/>
  <c r="Q18" i="12"/>
  <c r="O17" i="9"/>
  <c r="P18" i="12"/>
  <c r="N17" i="9"/>
  <c r="O18" i="12"/>
  <c r="M17" i="9"/>
  <c r="N18" i="12"/>
  <c r="L17" i="9"/>
  <c r="M18" i="12"/>
  <c r="K17" i="9"/>
  <c r="L18" i="12"/>
  <c r="J17" i="9"/>
  <c r="K18" i="12"/>
  <c r="I17" i="9"/>
  <c r="J18" i="12"/>
  <c r="H17" i="9"/>
  <c r="I18" i="12"/>
  <c r="G17" i="9"/>
  <c r="H18" i="12"/>
  <c r="F17" i="9"/>
  <c r="G18" i="12"/>
  <c r="E17" i="9"/>
  <c r="F18" i="12"/>
  <c r="D17" i="9"/>
  <c r="E18" i="12"/>
  <c r="C17" i="9"/>
  <c r="D18" i="12"/>
  <c r="AA15" i="9"/>
  <c r="AB16" i="12"/>
  <c r="B15" i="9"/>
  <c r="C16" i="12"/>
  <c r="AD16" i="12"/>
  <c r="Z15" i="9"/>
  <c r="AA16" i="12"/>
  <c r="Y15" i="9"/>
  <c r="Z16" i="12"/>
  <c r="X15" i="9"/>
  <c r="Y16" i="12"/>
  <c r="W15" i="9"/>
  <c r="X16" i="12"/>
  <c r="V15" i="9"/>
  <c r="W16" i="12"/>
  <c r="U15" i="9"/>
  <c r="V16" i="12"/>
  <c r="T15" i="9"/>
  <c r="U16" i="12"/>
  <c r="S15" i="9"/>
  <c r="T16" i="12"/>
  <c r="R15" i="9"/>
  <c r="S16" i="12"/>
  <c r="Q15" i="9"/>
  <c r="R16" i="12"/>
  <c r="P15" i="9"/>
  <c r="Q16" i="12"/>
  <c r="O15" i="9"/>
  <c r="P16" i="12"/>
  <c r="N15" i="9"/>
  <c r="O16" i="12"/>
  <c r="M15" i="9"/>
  <c r="N16" i="12"/>
  <c r="L15" i="9"/>
  <c r="M16" i="12"/>
  <c r="K15" i="9"/>
  <c r="L16" i="12"/>
  <c r="J15" i="9"/>
  <c r="K16" i="12"/>
  <c r="I15" i="9"/>
  <c r="J16" i="12"/>
  <c r="H15" i="9"/>
  <c r="I16" i="12"/>
  <c r="G15" i="9"/>
  <c r="H16" i="12"/>
  <c r="F15" i="9"/>
  <c r="G16" i="12"/>
  <c r="E15" i="9"/>
  <c r="F16" i="12"/>
  <c r="D15" i="9"/>
  <c r="E16" i="12"/>
  <c r="C15" i="9"/>
  <c r="D16" i="12"/>
  <c r="AA13" i="9"/>
  <c r="AB14" i="12"/>
  <c r="B13" i="9"/>
  <c r="C14" i="12"/>
  <c r="AD14" i="12"/>
  <c r="Z13" i="9"/>
  <c r="AA14" i="12"/>
  <c r="Y13" i="9"/>
  <c r="Z14" i="12"/>
  <c r="X13" i="9"/>
  <c r="Y14" i="12"/>
  <c r="W13" i="9"/>
  <c r="X14" i="12"/>
  <c r="V13" i="9"/>
  <c r="W14" i="12"/>
  <c r="U13" i="9"/>
  <c r="V14" i="12"/>
  <c r="T13" i="9"/>
  <c r="U14" i="12"/>
  <c r="S13" i="9"/>
  <c r="T14" i="12"/>
  <c r="R13" i="9"/>
  <c r="S14" i="12"/>
  <c r="Q13" i="9"/>
  <c r="R14" i="12"/>
  <c r="P13" i="9"/>
  <c r="Q14" i="12"/>
  <c r="O13" i="9"/>
  <c r="P14" i="12"/>
  <c r="N13" i="9"/>
  <c r="O14" i="12"/>
  <c r="M13" i="9"/>
  <c r="N14" i="12"/>
  <c r="L13" i="9"/>
  <c r="M14" i="12"/>
  <c r="K13" i="9"/>
  <c r="L14" i="12"/>
  <c r="J13" i="9"/>
  <c r="K14" i="12"/>
  <c r="I13" i="9"/>
  <c r="J14" i="12"/>
  <c r="H13" i="9"/>
  <c r="I14" i="12"/>
  <c r="G13" i="9"/>
  <c r="H14" i="12"/>
  <c r="F13" i="9"/>
  <c r="G14" i="12"/>
  <c r="E13" i="9"/>
  <c r="F14" i="12"/>
  <c r="D13" i="9"/>
  <c r="E14" i="12"/>
  <c r="C13" i="9"/>
  <c r="D14" i="12"/>
  <c r="AA12" i="9"/>
  <c r="AB13" i="12"/>
  <c r="B12" i="9"/>
  <c r="C13" i="12"/>
  <c r="AD13" i="12"/>
  <c r="Z12" i="9"/>
  <c r="AA13" i="12"/>
  <c r="Y12" i="9"/>
  <c r="Z13" i="12"/>
  <c r="X12" i="9"/>
  <c r="Y13" i="12"/>
  <c r="W12" i="9"/>
  <c r="X13" i="12"/>
  <c r="V12" i="9"/>
  <c r="W13" i="12"/>
  <c r="U12" i="9"/>
  <c r="V13" i="12"/>
  <c r="T12" i="9"/>
  <c r="U13" i="12"/>
  <c r="S12" i="9"/>
  <c r="T13" i="12"/>
  <c r="R12" i="9"/>
  <c r="S13" i="12"/>
  <c r="Q12" i="9"/>
  <c r="R13" i="12"/>
  <c r="P12" i="9"/>
  <c r="Q13" i="12"/>
  <c r="O12" i="9"/>
  <c r="P13" i="12"/>
  <c r="N12" i="9"/>
  <c r="O13" i="12"/>
  <c r="M12" i="9"/>
  <c r="N13" i="12"/>
  <c r="L12" i="9"/>
  <c r="M13" i="12"/>
  <c r="K12" i="9"/>
  <c r="L13" i="12"/>
  <c r="J12" i="9"/>
  <c r="K13" i="12"/>
  <c r="I12" i="9"/>
  <c r="J13" i="12"/>
  <c r="H12" i="9"/>
  <c r="I13" i="12"/>
  <c r="G12" i="9"/>
  <c r="H13" i="12"/>
  <c r="F12" i="9"/>
  <c r="G13" i="12"/>
  <c r="E12" i="9"/>
  <c r="F13" i="12"/>
  <c r="D12" i="9"/>
  <c r="E13" i="12"/>
  <c r="C12" i="9"/>
  <c r="D13" i="12"/>
  <c r="AA11" i="9"/>
  <c r="AB12" i="12"/>
  <c r="B11" i="9"/>
  <c r="C12" i="12"/>
  <c r="AD12" i="12"/>
  <c r="Z11" i="9"/>
  <c r="AA12" i="12"/>
  <c r="Y11" i="9"/>
  <c r="Z12" i="12"/>
  <c r="X11" i="9"/>
  <c r="Y12" i="12"/>
  <c r="W11" i="9"/>
  <c r="X12" i="12"/>
  <c r="V11" i="9"/>
  <c r="W12" i="12"/>
  <c r="U11" i="9"/>
  <c r="V12" i="12"/>
  <c r="T11" i="9"/>
  <c r="U12" i="12"/>
  <c r="S11" i="9"/>
  <c r="T12" i="12"/>
  <c r="R11" i="9"/>
  <c r="S12" i="12"/>
  <c r="Q11" i="9"/>
  <c r="R12" i="12"/>
  <c r="P11" i="9"/>
  <c r="Q12" i="12"/>
  <c r="O11" i="9"/>
  <c r="P12" i="12"/>
  <c r="N11" i="9"/>
  <c r="O12" i="12"/>
  <c r="M11" i="9"/>
  <c r="N12" i="12"/>
  <c r="L11" i="9"/>
  <c r="M12" i="12"/>
  <c r="K11" i="9"/>
  <c r="L12" i="12"/>
  <c r="J11" i="9"/>
  <c r="K12" i="12"/>
  <c r="I11" i="9"/>
  <c r="J12" i="12"/>
  <c r="H11" i="9"/>
  <c r="I12" i="12"/>
  <c r="G11" i="9"/>
  <c r="H12" i="12"/>
  <c r="F11" i="9"/>
  <c r="G12" i="12"/>
  <c r="E11" i="9"/>
  <c r="F12" i="12"/>
  <c r="D11" i="9"/>
  <c r="E12" i="12"/>
  <c r="C11" i="9"/>
  <c r="D12" i="12"/>
  <c r="AA10" i="9"/>
  <c r="AB11" i="12"/>
  <c r="B10" i="9"/>
  <c r="C11" i="12"/>
  <c r="AD11" i="12"/>
  <c r="Z10" i="9"/>
  <c r="AA11" i="12"/>
  <c r="Y10" i="9"/>
  <c r="Z11" i="12"/>
  <c r="X10" i="9"/>
  <c r="Y11" i="12"/>
  <c r="W10" i="9"/>
  <c r="X11" i="12"/>
  <c r="V10" i="9"/>
  <c r="W11" i="12"/>
  <c r="U10" i="9"/>
  <c r="V11" i="12"/>
  <c r="T10" i="9"/>
  <c r="U11" i="12"/>
  <c r="S10" i="9"/>
  <c r="T11" i="12"/>
  <c r="R10" i="9"/>
  <c r="S11" i="12"/>
  <c r="Q10" i="9"/>
  <c r="R11" i="12"/>
  <c r="P10" i="9"/>
  <c r="Q11" i="12"/>
  <c r="O10" i="9"/>
  <c r="P11" i="12"/>
  <c r="N10" i="9"/>
  <c r="O11" i="12"/>
  <c r="M10" i="9"/>
  <c r="N11" i="12"/>
  <c r="L10" i="9"/>
  <c r="M11" i="12"/>
  <c r="K10" i="9"/>
  <c r="L11" i="12"/>
  <c r="J10" i="9"/>
  <c r="K11" i="12"/>
  <c r="I10" i="9"/>
  <c r="J11" i="12"/>
  <c r="H10" i="9"/>
  <c r="I11" i="12"/>
  <c r="G10" i="9"/>
  <c r="H11" i="12"/>
  <c r="F10" i="9"/>
  <c r="G11" i="12"/>
  <c r="E10" i="9"/>
  <c r="F11" i="12"/>
  <c r="D10" i="9"/>
  <c r="E11" i="12"/>
  <c r="C10" i="9"/>
  <c r="D11" i="12"/>
  <c r="AA9" i="9"/>
  <c r="AB10" i="12"/>
  <c r="B9" i="9"/>
  <c r="C10" i="12"/>
  <c r="AD10" i="12"/>
  <c r="Z9" i="9"/>
  <c r="AA10" i="12"/>
  <c r="Y9" i="9"/>
  <c r="Z10" i="12"/>
  <c r="X9" i="9"/>
  <c r="Y10" i="12"/>
  <c r="W9" i="9"/>
  <c r="X10" i="12"/>
  <c r="V9" i="9"/>
  <c r="W10" i="12"/>
  <c r="U9" i="9"/>
  <c r="V10" i="12"/>
  <c r="T9" i="9"/>
  <c r="U10" i="12"/>
  <c r="S9" i="9"/>
  <c r="T10" i="12"/>
  <c r="R9" i="9"/>
  <c r="S10" i="12"/>
  <c r="Q9" i="9"/>
  <c r="R10" i="12"/>
  <c r="P9" i="9"/>
  <c r="Q10" i="12"/>
  <c r="O9" i="9"/>
  <c r="P10" i="12"/>
  <c r="N9" i="9"/>
  <c r="O10" i="12"/>
  <c r="M9" i="9"/>
  <c r="N10" i="12"/>
  <c r="L9" i="9"/>
  <c r="M10" i="12"/>
  <c r="K9" i="9"/>
  <c r="L10" i="12"/>
  <c r="J9" i="9"/>
  <c r="K10" i="12"/>
  <c r="I9" i="9"/>
  <c r="J10" i="12"/>
  <c r="H9" i="9"/>
  <c r="I10" i="12"/>
  <c r="G9" i="9"/>
  <c r="H10" i="12"/>
  <c r="F9" i="9"/>
  <c r="G10" i="12"/>
  <c r="E9" i="9"/>
  <c r="F10" i="12"/>
  <c r="D9" i="9"/>
  <c r="E10" i="12"/>
  <c r="C9" i="9"/>
  <c r="D10" i="12"/>
  <c r="V8" i="9"/>
  <c r="W9" i="12"/>
  <c r="U8" i="9"/>
  <c r="V9" i="12"/>
  <c r="T8" i="9"/>
  <c r="U9" i="12"/>
  <c r="S8" i="9"/>
  <c r="T9" i="12"/>
  <c r="R8" i="9"/>
  <c r="S9" i="12"/>
  <c r="Q8" i="9"/>
  <c r="R9" i="12"/>
  <c r="P8" i="9"/>
  <c r="Q9" i="12"/>
  <c r="O8" i="9"/>
  <c r="P9" i="12"/>
  <c r="N8" i="9"/>
  <c r="O9" i="12"/>
  <c r="M8" i="9"/>
  <c r="N9" i="12"/>
  <c r="L8" i="9"/>
  <c r="M9" i="12"/>
  <c r="K8" i="9"/>
  <c r="L9" i="12"/>
  <c r="J8" i="9"/>
  <c r="K9" i="12"/>
  <c r="I8" i="9"/>
  <c r="J9" i="12"/>
  <c r="H8" i="9"/>
  <c r="I9" i="12"/>
  <c r="G8" i="9"/>
  <c r="H9" i="12"/>
  <c r="AA7" i="9"/>
  <c r="AB8" i="12"/>
  <c r="B7" i="9"/>
  <c r="C8" i="12"/>
  <c r="AD8" i="12"/>
  <c r="Z7" i="9"/>
  <c r="AA8" i="12"/>
  <c r="Y7" i="9"/>
  <c r="Z8" i="12"/>
  <c r="X7" i="9"/>
  <c r="Y8" i="12"/>
  <c r="W7" i="9"/>
  <c r="X8" i="12"/>
  <c r="V7" i="9"/>
  <c r="W8" i="12"/>
  <c r="U7" i="9"/>
  <c r="V8" i="12"/>
  <c r="T7" i="9"/>
  <c r="U8" i="12"/>
  <c r="S7" i="9"/>
  <c r="T8" i="12"/>
  <c r="R7" i="9"/>
  <c r="S8" i="12"/>
  <c r="Q7" i="9"/>
  <c r="R8" i="12"/>
  <c r="P7" i="9"/>
  <c r="Q8" i="12"/>
  <c r="O7" i="9"/>
  <c r="P8" i="12"/>
  <c r="N7" i="9"/>
  <c r="O8" i="12"/>
  <c r="M7" i="9"/>
  <c r="N8" i="12"/>
  <c r="L7" i="9"/>
  <c r="M8" i="12"/>
  <c r="K7" i="9"/>
  <c r="L8" i="12"/>
  <c r="J7" i="9"/>
  <c r="K8" i="12"/>
  <c r="I7" i="9"/>
  <c r="J8" i="12"/>
  <c r="H7" i="9"/>
  <c r="I8" i="12"/>
  <c r="G7" i="9"/>
  <c r="H8" i="12"/>
  <c r="F7" i="9"/>
  <c r="G8" i="12"/>
  <c r="E7" i="9"/>
  <c r="F8" i="12"/>
  <c r="D7" i="9"/>
  <c r="E8" i="12"/>
  <c r="C7" i="9"/>
  <c r="D8" i="12"/>
  <c r="AA6" i="9"/>
  <c r="AB7" i="12"/>
  <c r="B6" i="9"/>
  <c r="C7" i="12"/>
  <c r="AD7" i="12"/>
  <c r="Z6" i="9"/>
  <c r="AA7" i="12"/>
  <c r="Y6" i="9"/>
  <c r="Z7" i="12"/>
  <c r="X6" i="9"/>
  <c r="Y7" i="12"/>
  <c r="W6" i="9"/>
  <c r="X7" i="12"/>
  <c r="V6" i="9"/>
  <c r="W7" i="12"/>
  <c r="U6" i="9"/>
  <c r="V7" i="12"/>
  <c r="T6" i="9"/>
  <c r="U7" i="12"/>
  <c r="S6" i="9"/>
  <c r="T7" i="12"/>
  <c r="R6" i="9"/>
  <c r="S7" i="12"/>
  <c r="Q6" i="9"/>
  <c r="R7" i="12"/>
  <c r="P6" i="9"/>
  <c r="Q7" i="12"/>
  <c r="O6" i="9"/>
  <c r="P7" i="12"/>
  <c r="N6" i="9"/>
  <c r="O7" i="12"/>
  <c r="M6" i="9"/>
  <c r="N7" i="12"/>
  <c r="L6" i="9"/>
  <c r="M7" i="12"/>
  <c r="K6" i="9"/>
  <c r="L7" i="12"/>
  <c r="J6" i="9"/>
  <c r="K7" i="12"/>
  <c r="I6" i="9"/>
  <c r="J7" i="12"/>
  <c r="H6" i="9"/>
  <c r="I7" i="12"/>
  <c r="G6" i="9"/>
  <c r="H7" i="12"/>
  <c r="F6" i="9"/>
  <c r="G7" i="12"/>
  <c r="E6" i="9"/>
  <c r="F7" i="12"/>
  <c r="D6" i="9"/>
  <c r="E7" i="12"/>
  <c r="C6" i="9"/>
  <c r="D7" i="12"/>
  <c r="AA5" i="9"/>
  <c r="AB6" i="12"/>
  <c r="B5" i="9"/>
  <c r="C6" i="12"/>
  <c r="AD6" i="12"/>
  <c r="Z5" i="9"/>
  <c r="AA6" i="12"/>
  <c r="Y5" i="9"/>
  <c r="Z6" i="12"/>
  <c r="X5" i="9"/>
  <c r="Y6" i="12"/>
  <c r="W5" i="9"/>
  <c r="X6" i="12"/>
  <c r="V5" i="9"/>
  <c r="W6" i="12"/>
  <c r="U5" i="9"/>
  <c r="V6" i="12"/>
  <c r="T5" i="9"/>
  <c r="U6" i="12"/>
  <c r="S5" i="9"/>
  <c r="T6" i="12"/>
  <c r="R5" i="9"/>
  <c r="S6" i="12"/>
  <c r="Q5" i="9"/>
  <c r="R6" i="12"/>
  <c r="P5" i="9"/>
  <c r="Q6" i="12"/>
  <c r="O5" i="9"/>
  <c r="P6" i="12"/>
  <c r="N5" i="9"/>
  <c r="O6" i="12"/>
  <c r="M5" i="9"/>
  <c r="N6" i="12"/>
  <c r="L5" i="9"/>
  <c r="M6" i="12"/>
  <c r="K5" i="9"/>
  <c r="L6" i="12"/>
  <c r="J5" i="9"/>
  <c r="K6" i="12"/>
  <c r="I5" i="9"/>
  <c r="J6" i="12"/>
  <c r="H5" i="9"/>
  <c r="I6" i="12"/>
  <c r="G5" i="9"/>
  <c r="H6" i="12"/>
  <c r="F5" i="9"/>
  <c r="G6" i="12"/>
  <c r="E5" i="9"/>
  <c r="F6" i="12"/>
  <c r="D5" i="9"/>
  <c r="E6" i="12"/>
  <c r="C5" i="9"/>
  <c r="D6" i="12"/>
  <c r="AA35" i="8"/>
  <c r="AA35" i="9"/>
  <c r="AA25" i="8"/>
  <c r="AA25" i="9"/>
  <c r="AA4" i="8"/>
  <c r="AA4" i="9"/>
  <c r="AA49" i="8"/>
  <c r="AA49" i="9"/>
  <c r="AA43" i="8"/>
  <c r="AA43" i="9"/>
  <c r="AA67" i="9"/>
  <c r="AB67" i="2"/>
  <c r="AA67" i="11"/>
  <c r="B35" i="8"/>
  <c r="B35" i="9"/>
  <c r="B25" i="8"/>
  <c r="B25" i="9"/>
  <c r="B4" i="8"/>
  <c r="B4" i="9"/>
  <c r="B49" i="8"/>
  <c r="B49" i="9"/>
  <c r="B43" i="8"/>
  <c r="B43" i="9"/>
  <c r="B67" i="9"/>
  <c r="C67" i="2"/>
  <c r="B67" i="11"/>
  <c r="AC67" i="11"/>
  <c r="Z35" i="8"/>
  <c r="Z35" i="9"/>
  <c r="Z25" i="8"/>
  <c r="Z25" i="9"/>
  <c r="Z4" i="8"/>
  <c r="Z4" i="9"/>
  <c r="Z49" i="8"/>
  <c r="Z49" i="9"/>
  <c r="Z43" i="8"/>
  <c r="Z43" i="9"/>
  <c r="Z67" i="9"/>
  <c r="AA67" i="2"/>
  <c r="Z67" i="11"/>
  <c r="Y35" i="8"/>
  <c r="Y35" i="9"/>
  <c r="Y25" i="8"/>
  <c r="Y25" i="9"/>
  <c r="Y4" i="8"/>
  <c r="Y4" i="9"/>
  <c r="Y49" i="8"/>
  <c r="Y49" i="9"/>
  <c r="Y43" i="8"/>
  <c r="Y43" i="9"/>
  <c r="Y67" i="9"/>
  <c r="Z67" i="2"/>
  <c r="Y67" i="11"/>
  <c r="X35" i="8"/>
  <c r="X35" i="9"/>
  <c r="X25" i="8"/>
  <c r="X25" i="9"/>
  <c r="X4" i="8"/>
  <c r="X4" i="9"/>
  <c r="X49" i="8"/>
  <c r="X49" i="9"/>
  <c r="X43" i="8"/>
  <c r="X43" i="9"/>
  <c r="X67" i="9"/>
  <c r="Y67" i="2"/>
  <c r="X67" i="11"/>
  <c r="W35" i="8"/>
  <c r="W35" i="9"/>
  <c r="W25" i="8"/>
  <c r="W25" i="9"/>
  <c r="W4" i="8"/>
  <c r="W4" i="9"/>
  <c r="W49" i="8"/>
  <c r="W49" i="9"/>
  <c r="W43" i="8"/>
  <c r="W43" i="9"/>
  <c r="W67" i="9"/>
  <c r="X67" i="2"/>
  <c r="W67" i="11"/>
  <c r="V35" i="8"/>
  <c r="V35" i="9"/>
  <c r="V25" i="8"/>
  <c r="V25" i="9"/>
  <c r="V4" i="8"/>
  <c r="V4" i="9"/>
  <c r="V49" i="8"/>
  <c r="V49" i="9"/>
  <c r="V43" i="8"/>
  <c r="V43" i="9"/>
  <c r="V67" i="9"/>
  <c r="W67" i="2"/>
  <c r="V67" i="11"/>
  <c r="U35" i="8"/>
  <c r="U35" i="9"/>
  <c r="U25" i="8"/>
  <c r="U25" i="9"/>
  <c r="U4" i="8"/>
  <c r="U4" i="9"/>
  <c r="U49" i="8"/>
  <c r="U49" i="9"/>
  <c r="U43" i="8"/>
  <c r="U43" i="9"/>
  <c r="U67" i="9"/>
  <c r="V67" i="2"/>
  <c r="U67" i="11"/>
  <c r="T35" i="8"/>
  <c r="T35" i="9"/>
  <c r="T25" i="8"/>
  <c r="T25" i="9"/>
  <c r="T4" i="8"/>
  <c r="T4" i="9"/>
  <c r="T49" i="8"/>
  <c r="T49" i="9"/>
  <c r="T43" i="8"/>
  <c r="T43" i="9"/>
  <c r="T67" i="9"/>
  <c r="U67" i="2"/>
  <c r="T67" i="11"/>
  <c r="S35" i="8"/>
  <c r="S35" i="9"/>
  <c r="S25" i="8"/>
  <c r="S25" i="9"/>
  <c r="S4" i="8"/>
  <c r="S4" i="9"/>
  <c r="S49" i="8"/>
  <c r="S49" i="9"/>
  <c r="S43" i="8"/>
  <c r="S43" i="9"/>
  <c r="S67" i="9"/>
  <c r="T67" i="2"/>
  <c r="S67" i="11"/>
  <c r="R35" i="8"/>
  <c r="R35" i="9"/>
  <c r="R25" i="8"/>
  <c r="R25" i="9"/>
  <c r="R4" i="8"/>
  <c r="R4" i="9"/>
  <c r="R49" i="8"/>
  <c r="R49" i="9"/>
  <c r="R43" i="8"/>
  <c r="R43" i="9"/>
  <c r="R67" i="9"/>
  <c r="S67" i="2"/>
  <c r="R67" i="11"/>
  <c r="Q35" i="8"/>
  <c r="Q35" i="9"/>
  <c r="Q25" i="8"/>
  <c r="Q25" i="9"/>
  <c r="Q4" i="8"/>
  <c r="Q4" i="9"/>
  <c r="Q49" i="8"/>
  <c r="Q49" i="9"/>
  <c r="Q43" i="8"/>
  <c r="Q43" i="9"/>
  <c r="Q67" i="9"/>
  <c r="R67" i="2"/>
  <c r="Q67" i="11"/>
  <c r="P35" i="8"/>
  <c r="P35" i="9"/>
  <c r="P25" i="8"/>
  <c r="P25" i="9"/>
  <c r="P4" i="8"/>
  <c r="P4" i="9"/>
  <c r="P49" i="8"/>
  <c r="P49" i="9"/>
  <c r="P43" i="8"/>
  <c r="P43" i="9"/>
  <c r="P67" i="9"/>
  <c r="Q67" i="2"/>
  <c r="P67" i="11"/>
  <c r="O35" i="8"/>
  <c r="O35" i="9"/>
  <c r="O25" i="8"/>
  <c r="O25" i="9"/>
  <c r="O4" i="8"/>
  <c r="O4" i="9"/>
  <c r="O49" i="8"/>
  <c r="O49" i="9"/>
  <c r="O43" i="8"/>
  <c r="O43" i="9"/>
  <c r="O67" i="9"/>
  <c r="P67" i="2"/>
  <c r="O67" i="11"/>
  <c r="N35" i="8"/>
  <c r="N35" i="9"/>
  <c r="N25" i="8"/>
  <c r="N25" i="9"/>
  <c r="N4" i="8"/>
  <c r="N4" i="9"/>
  <c r="N49" i="8"/>
  <c r="N49" i="9"/>
  <c r="N43" i="8"/>
  <c r="N43" i="9"/>
  <c r="N67" i="9"/>
  <c r="O67" i="2"/>
  <c r="N67" i="11"/>
  <c r="M35" i="8"/>
  <c r="M35" i="9"/>
  <c r="M25" i="8"/>
  <c r="M25" i="9"/>
  <c r="M4" i="8"/>
  <c r="M4" i="9"/>
  <c r="M49" i="8"/>
  <c r="M49" i="9"/>
  <c r="M43" i="8"/>
  <c r="M43" i="9"/>
  <c r="M67" i="9"/>
  <c r="N67" i="2"/>
  <c r="M67" i="11"/>
  <c r="L35" i="8"/>
  <c r="L35" i="9"/>
  <c r="L25" i="8"/>
  <c r="L25" i="9"/>
  <c r="L4" i="8"/>
  <c r="L4" i="9"/>
  <c r="L49" i="8"/>
  <c r="L49" i="9"/>
  <c r="L43" i="8"/>
  <c r="L43" i="9"/>
  <c r="L67" i="9"/>
  <c r="M67" i="2"/>
  <c r="L67" i="11"/>
  <c r="K35" i="8"/>
  <c r="K35" i="9"/>
  <c r="K25" i="8"/>
  <c r="K25" i="9"/>
  <c r="K4" i="8"/>
  <c r="K4" i="9"/>
  <c r="K49" i="8"/>
  <c r="K49" i="9"/>
  <c r="K43" i="8"/>
  <c r="K43" i="9"/>
  <c r="K67" i="9"/>
  <c r="L67" i="2"/>
  <c r="K67" i="11"/>
  <c r="J35" i="8"/>
  <c r="J35" i="9"/>
  <c r="J25" i="8"/>
  <c r="J25" i="9"/>
  <c r="J4" i="8"/>
  <c r="J4" i="9"/>
  <c r="J49" i="8"/>
  <c r="J49" i="9"/>
  <c r="J43" i="8"/>
  <c r="J43" i="9"/>
  <c r="J67" i="9"/>
  <c r="K67" i="2"/>
  <c r="J67" i="11"/>
  <c r="I35" i="8"/>
  <c r="I35" i="9"/>
  <c r="I25" i="8"/>
  <c r="I25" i="9"/>
  <c r="I4" i="8"/>
  <c r="I4" i="9"/>
  <c r="I49" i="8"/>
  <c r="I49" i="9"/>
  <c r="I43" i="8"/>
  <c r="I43" i="9"/>
  <c r="I67" i="9"/>
  <c r="J67" i="2"/>
  <c r="I67" i="11"/>
  <c r="H35" i="8"/>
  <c r="H35" i="9"/>
  <c r="H25" i="8"/>
  <c r="H25" i="9"/>
  <c r="H4" i="8"/>
  <c r="H4" i="9"/>
  <c r="H49" i="8"/>
  <c r="H49" i="9"/>
  <c r="H43" i="8"/>
  <c r="H43" i="9"/>
  <c r="H67" i="9"/>
  <c r="I67" i="2"/>
  <c r="H67" i="11"/>
  <c r="G35" i="8"/>
  <c r="G35" i="9"/>
  <c r="G25" i="8"/>
  <c r="G25" i="9"/>
  <c r="G4" i="8"/>
  <c r="G4" i="9"/>
  <c r="G49" i="8"/>
  <c r="G49" i="9"/>
  <c r="G43" i="8"/>
  <c r="G43" i="9"/>
  <c r="G67" i="9"/>
  <c r="H67" i="2"/>
  <c r="G67" i="11"/>
  <c r="F35" i="8"/>
  <c r="F35" i="9"/>
  <c r="F25" i="8"/>
  <c r="F25" i="9"/>
  <c r="F4" i="8"/>
  <c r="F4" i="9"/>
  <c r="F49" i="8"/>
  <c r="F49" i="9"/>
  <c r="F43" i="8"/>
  <c r="F43" i="9"/>
  <c r="F67" i="9"/>
  <c r="G67" i="2"/>
  <c r="F67" i="11"/>
  <c r="E35" i="8"/>
  <c r="E35" i="9"/>
  <c r="E25" i="8"/>
  <c r="E25" i="9"/>
  <c r="E4" i="8"/>
  <c r="E4" i="9"/>
  <c r="E49" i="8"/>
  <c r="E49" i="9"/>
  <c r="E43" i="8"/>
  <c r="E43" i="9"/>
  <c r="E67" i="9"/>
  <c r="F67" i="2"/>
  <c r="E67" i="11"/>
  <c r="D35" i="8"/>
  <c r="D35" i="9"/>
  <c r="D25" i="8"/>
  <c r="D25" i="9"/>
  <c r="D4" i="8"/>
  <c r="D4" i="9"/>
  <c r="D49" i="8"/>
  <c r="D49" i="9"/>
  <c r="D43" i="8"/>
  <c r="D43" i="9"/>
  <c r="D67" i="9"/>
  <c r="E67" i="2"/>
  <c r="D67" i="11"/>
  <c r="C35" i="8"/>
  <c r="C35" i="9"/>
  <c r="C25" i="8"/>
  <c r="C25" i="9"/>
  <c r="C4" i="8"/>
  <c r="C4" i="9"/>
  <c r="C49" i="8"/>
  <c r="C49" i="9"/>
  <c r="C43" i="8"/>
  <c r="C43" i="9"/>
  <c r="C67" i="9"/>
  <c r="D67" i="2"/>
  <c r="C67" i="11"/>
  <c r="AA66" i="11"/>
  <c r="B66" i="11"/>
  <c r="AC66" i="11"/>
  <c r="Z66" i="11"/>
  <c r="Y66" i="11"/>
  <c r="X66" i="11"/>
  <c r="W66" i="11"/>
  <c r="V66" i="11"/>
  <c r="U66" i="11"/>
  <c r="T66" i="11"/>
  <c r="S66" i="11"/>
  <c r="R66" i="11"/>
  <c r="Q66" i="11"/>
  <c r="P66" i="11"/>
  <c r="O66" i="11"/>
  <c r="N66" i="11"/>
  <c r="M66" i="11"/>
  <c r="L66" i="11"/>
  <c r="K66" i="11"/>
  <c r="J66" i="11"/>
  <c r="I66" i="11"/>
  <c r="H66" i="11"/>
  <c r="G66" i="11"/>
  <c r="F66" i="11"/>
  <c r="E66" i="11"/>
  <c r="D66" i="11"/>
  <c r="C66" i="11"/>
  <c r="AA65" i="11"/>
  <c r="B65" i="11"/>
  <c r="AC65" i="11"/>
  <c r="Z65" i="11"/>
  <c r="Y65" i="11"/>
  <c r="X65" i="11"/>
  <c r="W65" i="11"/>
  <c r="V65" i="11"/>
  <c r="U65" i="11"/>
  <c r="T65" i="11"/>
  <c r="S65" i="11"/>
  <c r="R65" i="11"/>
  <c r="Q65" i="11"/>
  <c r="P65" i="11"/>
  <c r="O65" i="11"/>
  <c r="N65" i="11"/>
  <c r="M65" i="11"/>
  <c r="L65" i="11"/>
  <c r="K65" i="11"/>
  <c r="J65" i="11"/>
  <c r="I65" i="11"/>
  <c r="H65" i="11"/>
  <c r="G65" i="11"/>
  <c r="F65" i="11"/>
  <c r="E65" i="11"/>
  <c r="D65" i="11"/>
  <c r="C65" i="11"/>
  <c r="AA64" i="11"/>
  <c r="B64" i="11"/>
  <c r="AC64" i="11"/>
  <c r="Z64" i="11"/>
  <c r="Y64" i="11"/>
  <c r="X64" i="11"/>
  <c r="W64" i="11"/>
  <c r="V64" i="11"/>
  <c r="U64" i="11"/>
  <c r="T64" i="11"/>
  <c r="S64" i="11"/>
  <c r="R64" i="11"/>
  <c r="Q64" i="11"/>
  <c r="P64" i="11"/>
  <c r="O64" i="11"/>
  <c r="N64" i="11"/>
  <c r="M64" i="11"/>
  <c r="L64" i="11"/>
  <c r="K64" i="11"/>
  <c r="J64" i="11"/>
  <c r="I64" i="11"/>
  <c r="H64" i="11"/>
  <c r="G64" i="11"/>
  <c r="F64" i="11"/>
  <c r="E64" i="11"/>
  <c r="D64" i="11"/>
  <c r="C64" i="11"/>
  <c r="AA63" i="9"/>
  <c r="AA63" i="11"/>
  <c r="B63" i="9"/>
  <c r="B63" i="11"/>
  <c r="AC63" i="11"/>
  <c r="Z63" i="9"/>
  <c r="Z63" i="11"/>
  <c r="Y63" i="9"/>
  <c r="Y63" i="11"/>
  <c r="X63" i="9"/>
  <c r="X63" i="11"/>
  <c r="W63" i="9"/>
  <c r="W63" i="11"/>
  <c r="V63" i="9"/>
  <c r="V63" i="11"/>
  <c r="U63" i="9"/>
  <c r="U63" i="11"/>
  <c r="T63" i="9"/>
  <c r="T63" i="11"/>
  <c r="S63" i="9"/>
  <c r="S63" i="11"/>
  <c r="R63" i="9"/>
  <c r="R63" i="11"/>
  <c r="Q63" i="9"/>
  <c r="Q63" i="11"/>
  <c r="P63" i="9"/>
  <c r="P63" i="11"/>
  <c r="O63" i="9"/>
  <c r="O63" i="11"/>
  <c r="N63" i="9"/>
  <c r="N63" i="11"/>
  <c r="M63" i="9"/>
  <c r="M63" i="11"/>
  <c r="L63" i="9"/>
  <c r="L63" i="11"/>
  <c r="K63" i="9"/>
  <c r="K63" i="11"/>
  <c r="J63" i="9"/>
  <c r="J63" i="11"/>
  <c r="I63" i="9"/>
  <c r="I63" i="11"/>
  <c r="H63" i="9"/>
  <c r="H63" i="11"/>
  <c r="G63" i="9"/>
  <c r="G63" i="11"/>
  <c r="F63" i="9"/>
  <c r="F63" i="11"/>
  <c r="E63" i="9"/>
  <c r="E63" i="11"/>
  <c r="D63" i="9"/>
  <c r="D63" i="11"/>
  <c r="C63" i="9"/>
  <c r="C63" i="11"/>
  <c r="AA62" i="11"/>
  <c r="B62" i="11"/>
  <c r="AC62" i="11"/>
  <c r="Z62" i="11"/>
  <c r="Y62" i="11"/>
  <c r="X62" i="11"/>
  <c r="W62" i="11"/>
  <c r="V62" i="11"/>
  <c r="U62" i="11"/>
  <c r="T62" i="11"/>
  <c r="S62" i="11"/>
  <c r="R62" i="11"/>
  <c r="Q62" i="11"/>
  <c r="P62" i="11"/>
  <c r="O62" i="11"/>
  <c r="N62" i="11"/>
  <c r="M62" i="11"/>
  <c r="L62" i="11"/>
  <c r="K62" i="11"/>
  <c r="J62" i="11"/>
  <c r="I62" i="11"/>
  <c r="H62" i="11"/>
  <c r="G62" i="11"/>
  <c r="F62" i="11"/>
  <c r="E62" i="11"/>
  <c r="D62" i="11"/>
  <c r="C62" i="11"/>
  <c r="AA61" i="11"/>
  <c r="B61" i="11"/>
  <c r="AC61" i="11"/>
  <c r="Z61" i="11"/>
  <c r="Y61" i="11"/>
  <c r="X61" i="11"/>
  <c r="W61" i="11"/>
  <c r="V61" i="11"/>
  <c r="U61" i="11"/>
  <c r="T61" i="11"/>
  <c r="S61" i="11"/>
  <c r="R61" i="11"/>
  <c r="Q61" i="11"/>
  <c r="P61" i="11"/>
  <c r="O61" i="11"/>
  <c r="N61" i="11"/>
  <c r="M61" i="11"/>
  <c r="L61" i="11"/>
  <c r="K61" i="11"/>
  <c r="J61" i="11"/>
  <c r="I61" i="11"/>
  <c r="H61" i="11"/>
  <c r="G61" i="11"/>
  <c r="F61" i="11"/>
  <c r="E61" i="11"/>
  <c r="D61" i="11"/>
  <c r="C61" i="11"/>
  <c r="AA60" i="9"/>
  <c r="AA60" i="11"/>
  <c r="B60" i="11"/>
  <c r="AC60" i="11"/>
  <c r="Z60" i="11"/>
  <c r="Y60" i="11"/>
  <c r="X60" i="11"/>
  <c r="W60" i="11"/>
  <c r="V60" i="11"/>
  <c r="U60" i="11"/>
  <c r="T60" i="11"/>
  <c r="S60" i="11"/>
  <c r="R60" i="11"/>
  <c r="Q60" i="11"/>
  <c r="P60" i="11"/>
  <c r="O60" i="11"/>
  <c r="N60" i="11"/>
  <c r="M60" i="11"/>
  <c r="L60" i="11"/>
  <c r="K60" i="11"/>
  <c r="J60" i="11"/>
  <c r="I60" i="11"/>
  <c r="H60" i="11"/>
  <c r="G60" i="11"/>
  <c r="F60" i="11"/>
  <c r="E60" i="11"/>
  <c r="D60" i="11"/>
  <c r="C60" i="11"/>
  <c r="AA59" i="11"/>
  <c r="B59" i="11"/>
  <c r="AC59" i="11"/>
  <c r="Z59" i="11"/>
  <c r="Y59" i="11"/>
  <c r="X59" i="11"/>
  <c r="W59" i="11"/>
  <c r="V59" i="11"/>
  <c r="U59" i="11"/>
  <c r="T59" i="11"/>
  <c r="S59" i="11"/>
  <c r="R59" i="11"/>
  <c r="Q59" i="11"/>
  <c r="P59" i="11"/>
  <c r="O59" i="11"/>
  <c r="N59" i="11"/>
  <c r="M59" i="11"/>
  <c r="L59" i="11"/>
  <c r="K59" i="11"/>
  <c r="J59" i="11"/>
  <c r="I59" i="11"/>
  <c r="H59" i="11"/>
  <c r="G59" i="11"/>
  <c r="F59" i="11"/>
  <c r="E59" i="11"/>
  <c r="D59" i="11"/>
  <c r="C59" i="11"/>
  <c r="AA58" i="11"/>
  <c r="B58" i="11"/>
  <c r="AC58" i="11"/>
  <c r="Z58" i="11"/>
  <c r="Y58" i="11"/>
  <c r="X58" i="11"/>
  <c r="W58" i="11"/>
  <c r="V58" i="11"/>
  <c r="U58" i="11"/>
  <c r="T58" i="11"/>
  <c r="S58" i="11"/>
  <c r="R58" i="11"/>
  <c r="Q58" i="11"/>
  <c r="P58" i="11"/>
  <c r="O58" i="11"/>
  <c r="N58" i="11"/>
  <c r="M58" i="11"/>
  <c r="L58" i="11"/>
  <c r="K58" i="11"/>
  <c r="J58" i="11"/>
  <c r="I58" i="11"/>
  <c r="H58" i="11"/>
  <c r="G58" i="11"/>
  <c r="F58" i="11"/>
  <c r="E58" i="11"/>
  <c r="D58" i="11"/>
  <c r="C58" i="11"/>
  <c r="AA57" i="11"/>
  <c r="B57" i="11"/>
  <c r="AC57" i="11"/>
  <c r="Z57" i="11"/>
  <c r="Y57" i="11"/>
  <c r="X57" i="11"/>
  <c r="W57" i="11"/>
  <c r="V57" i="11"/>
  <c r="U57" i="11"/>
  <c r="T57" i="11"/>
  <c r="S57" i="11"/>
  <c r="R57" i="11"/>
  <c r="Q57" i="11"/>
  <c r="P57" i="11"/>
  <c r="O57" i="11"/>
  <c r="N57" i="11"/>
  <c r="M57" i="11"/>
  <c r="L57" i="11"/>
  <c r="K57" i="11"/>
  <c r="J57" i="11"/>
  <c r="I57" i="11"/>
  <c r="H57" i="11"/>
  <c r="G57" i="11"/>
  <c r="F57" i="11"/>
  <c r="E57" i="11"/>
  <c r="D57" i="11"/>
  <c r="C57" i="11"/>
  <c r="AA56" i="11"/>
  <c r="B56" i="11"/>
  <c r="AC56" i="11"/>
  <c r="Z56" i="11"/>
  <c r="Y56" i="11"/>
  <c r="X56" i="11"/>
  <c r="W56" i="11"/>
  <c r="V56" i="11"/>
  <c r="U56" i="11"/>
  <c r="T56" i="11"/>
  <c r="S56" i="11"/>
  <c r="R56" i="11"/>
  <c r="Q56" i="11"/>
  <c r="P56" i="11"/>
  <c r="O56" i="11"/>
  <c r="N56" i="11"/>
  <c r="M56" i="11"/>
  <c r="L56" i="11"/>
  <c r="K56" i="11"/>
  <c r="J56" i="11"/>
  <c r="I56" i="11"/>
  <c r="H56" i="11"/>
  <c r="G56" i="11"/>
  <c r="F56" i="11"/>
  <c r="E56" i="11"/>
  <c r="D56" i="11"/>
  <c r="C56" i="11"/>
  <c r="AA55" i="11"/>
  <c r="B55" i="11"/>
  <c r="AC55" i="11"/>
  <c r="Z55" i="11"/>
  <c r="Y55" i="11"/>
  <c r="X55" i="11"/>
  <c r="W55" i="11"/>
  <c r="V55" i="11"/>
  <c r="U55" i="11"/>
  <c r="T55" i="11"/>
  <c r="S55" i="11"/>
  <c r="R55" i="11"/>
  <c r="Q55" i="11"/>
  <c r="P55" i="11"/>
  <c r="O55" i="11"/>
  <c r="N55" i="11"/>
  <c r="M55" i="11"/>
  <c r="L55" i="11"/>
  <c r="K55" i="11"/>
  <c r="J55" i="11"/>
  <c r="I55" i="11"/>
  <c r="H55" i="11"/>
  <c r="G55" i="11"/>
  <c r="F55" i="11"/>
  <c r="E55" i="11"/>
  <c r="D55" i="11"/>
  <c r="C55" i="11"/>
  <c r="AA54" i="11"/>
  <c r="B54" i="11"/>
  <c r="AC54" i="11"/>
  <c r="Z54" i="11"/>
  <c r="Y54" i="11"/>
  <c r="X54" i="11"/>
  <c r="W54" i="11"/>
  <c r="V54" i="11"/>
  <c r="U54" i="11"/>
  <c r="T54" i="11"/>
  <c r="S54" i="11"/>
  <c r="R54" i="11"/>
  <c r="Q54" i="11"/>
  <c r="P54" i="11"/>
  <c r="O54" i="11"/>
  <c r="N54" i="11"/>
  <c r="M54" i="11"/>
  <c r="L54" i="11"/>
  <c r="K54" i="11"/>
  <c r="J54" i="11"/>
  <c r="I54" i="11"/>
  <c r="H54" i="11"/>
  <c r="G54" i="11"/>
  <c r="F54" i="11"/>
  <c r="E54" i="11"/>
  <c r="D54" i="11"/>
  <c r="C54" i="11"/>
  <c r="AA53" i="11"/>
  <c r="B53" i="11"/>
  <c r="AC53" i="11"/>
  <c r="Z53" i="11"/>
  <c r="Y53" i="11"/>
  <c r="X53" i="11"/>
  <c r="W53" i="11"/>
  <c r="V53" i="11"/>
  <c r="U53" i="11"/>
  <c r="T53" i="11"/>
  <c r="S53" i="11"/>
  <c r="R53" i="11"/>
  <c r="Q53" i="11"/>
  <c r="P53" i="11"/>
  <c r="O53" i="11"/>
  <c r="N53" i="11"/>
  <c r="M53" i="11"/>
  <c r="L53" i="11"/>
  <c r="K53" i="11"/>
  <c r="J53" i="11"/>
  <c r="I53" i="11"/>
  <c r="H53" i="11"/>
  <c r="G53" i="11"/>
  <c r="F53" i="11"/>
  <c r="E53" i="11"/>
  <c r="D53" i="11"/>
  <c r="C53" i="11"/>
  <c r="AA52" i="11"/>
  <c r="B52" i="11"/>
  <c r="AC52" i="11"/>
  <c r="Z52" i="11"/>
  <c r="Y52" i="11"/>
  <c r="X52" i="11"/>
  <c r="W52" i="11"/>
  <c r="V52" i="11"/>
  <c r="U52" i="11"/>
  <c r="T52" i="11"/>
  <c r="S52" i="11"/>
  <c r="R52" i="11"/>
  <c r="Q52" i="11"/>
  <c r="P52" i="11"/>
  <c r="O52" i="11"/>
  <c r="N52" i="11"/>
  <c r="M52" i="11"/>
  <c r="L52" i="11"/>
  <c r="K52" i="11"/>
  <c r="J52" i="11"/>
  <c r="I52" i="11"/>
  <c r="H52" i="11"/>
  <c r="G52" i="11"/>
  <c r="F52" i="11"/>
  <c r="E52" i="11"/>
  <c r="D52" i="11"/>
  <c r="C52" i="11"/>
  <c r="AA51" i="11"/>
  <c r="B51" i="11"/>
  <c r="AC51" i="11"/>
  <c r="Z51" i="11"/>
  <c r="Y51" i="11"/>
  <c r="X51" i="11"/>
  <c r="W51" i="11"/>
  <c r="V51" i="11"/>
  <c r="U51" i="11"/>
  <c r="T51" i="11"/>
  <c r="S51" i="11"/>
  <c r="R51" i="11"/>
  <c r="Q51" i="11"/>
  <c r="P51" i="11"/>
  <c r="O51" i="11"/>
  <c r="N51" i="11"/>
  <c r="M51" i="11"/>
  <c r="L51" i="11"/>
  <c r="K51" i="11"/>
  <c r="J51" i="11"/>
  <c r="I51" i="11"/>
  <c r="H51" i="11"/>
  <c r="G51" i="11"/>
  <c r="F51" i="11"/>
  <c r="E51" i="11"/>
  <c r="D51" i="11"/>
  <c r="C51" i="11"/>
  <c r="AA50" i="11"/>
  <c r="B50" i="11"/>
  <c r="AC50" i="11"/>
  <c r="Z50" i="11"/>
  <c r="Y50" i="11"/>
  <c r="X50" i="11"/>
  <c r="W50" i="11"/>
  <c r="V50" i="11"/>
  <c r="U50" i="11"/>
  <c r="T50" i="11"/>
  <c r="S50" i="11"/>
  <c r="R50" i="11"/>
  <c r="Q50" i="11"/>
  <c r="P50" i="11"/>
  <c r="O50" i="11"/>
  <c r="N50" i="11"/>
  <c r="M50" i="11"/>
  <c r="L50" i="11"/>
  <c r="K50" i="11"/>
  <c r="J50" i="11"/>
  <c r="I50" i="11"/>
  <c r="H50" i="11"/>
  <c r="G50" i="11"/>
  <c r="F50" i="11"/>
  <c r="E50" i="11"/>
  <c r="D50" i="11"/>
  <c r="C50" i="11"/>
  <c r="AA49" i="11"/>
  <c r="B49" i="11"/>
  <c r="AC49" i="11"/>
  <c r="Z49" i="11"/>
  <c r="Y49" i="11"/>
  <c r="X49" i="11"/>
  <c r="W49" i="11"/>
  <c r="V49" i="11"/>
  <c r="U49" i="11"/>
  <c r="T49" i="11"/>
  <c r="S49" i="11"/>
  <c r="R49" i="11"/>
  <c r="Q49" i="11"/>
  <c r="P49" i="11"/>
  <c r="O49" i="11"/>
  <c r="N49" i="11"/>
  <c r="M49" i="11"/>
  <c r="L49" i="11"/>
  <c r="K49" i="11"/>
  <c r="J49" i="11"/>
  <c r="I49" i="11"/>
  <c r="H49" i="11"/>
  <c r="G49" i="11"/>
  <c r="F49" i="11"/>
  <c r="E49" i="11"/>
  <c r="D49" i="11"/>
  <c r="C49" i="11"/>
  <c r="AA48" i="11"/>
  <c r="B48" i="11"/>
  <c r="AC48" i="11"/>
  <c r="Z48" i="11"/>
  <c r="Y48" i="11"/>
  <c r="X48" i="11"/>
  <c r="W48" i="11"/>
  <c r="V48" i="11"/>
  <c r="U48" i="11"/>
  <c r="T48" i="11"/>
  <c r="S48" i="11"/>
  <c r="R48" i="11"/>
  <c r="Q48" i="11"/>
  <c r="P48" i="11"/>
  <c r="O48" i="11"/>
  <c r="N48" i="11"/>
  <c r="M48" i="11"/>
  <c r="L48" i="11"/>
  <c r="K48" i="11"/>
  <c r="J48" i="11"/>
  <c r="I48" i="11"/>
  <c r="H48" i="11"/>
  <c r="G48" i="11"/>
  <c r="F48" i="11"/>
  <c r="E48" i="11"/>
  <c r="D48" i="11"/>
  <c r="C48" i="11"/>
  <c r="AA47" i="11"/>
  <c r="B47" i="11"/>
  <c r="AC47" i="11"/>
  <c r="Z47" i="11"/>
  <c r="Y47" i="11"/>
  <c r="X47" i="11"/>
  <c r="W47" i="11"/>
  <c r="V47" i="11"/>
  <c r="U47" i="11"/>
  <c r="T47" i="11"/>
  <c r="S47" i="11"/>
  <c r="R47" i="11"/>
  <c r="Q47" i="11"/>
  <c r="P47" i="11"/>
  <c r="O47" i="11"/>
  <c r="N47" i="11"/>
  <c r="M47" i="11"/>
  <c r="L47" i="11"/>
  <c r="K47" i="11"/>
  <c r="J47" i="11"/>
  <c r="I47" i="11"/>
  <c r="H47" i="11"/>
  <c r="G47" i="11"/>
  <c r="F47" i="11"/>
  <c r="E47" i="11"/>
  <c r="D47" i="11"/>
  <c r="C47" i="11"/>
  <c r="AA46" i="11"/>
  <c r="B46" i="9"/>
  <c r="B46" i="11"/>
  <c r="AC46" i="11"/>
  <c r="Z46" i="11"/>
  <c r="Y46" i="11"/>
  <c r="X46" i="11"/>
  <c r="W46" i="11"/>
  <c r="V46" i="11"/>
  <c r="U46" i="11"/>
  <c r="T46" i="11"/>
  <c r="S46" i="11"/>
  <c r="R46" i="11"/>
  <c r="Q46" i="11"/>
  <c r="P46" i="11"/>
  <c r="O46" i="11"/>
  <c r="N46" i="11"/>
  <c r="M46" i="11"/>
  <c r="L46" i="11"/>
  <c r="K46" i="11"/>
  <c r="J46" i="11"/>
  <c r="I46" i="11"/>
  <c r="H46" i="11"/>
  <c r="G46" i="11"/>
  <c r="F46" i="11"/>
  <c r="E46" i="11"/>
  <c r="D46" i="11"/>
  <c r="C46" i="11"/>
  <c r="AA45" i="11"/>
  <c r="Q45" i="11"/>
  <c r="AC45" i="11"/>
  <c r="Z45" i="11"/>
  <c r="Y45" i="11"/>
  <c r="X45" i="11"/>
  <c r="W45" i="11"/>
  <c r="V45" i="11"/>
  <c r="U45" i="11"/>
  <c r="T45" i="11"/>
  <c r="S45" i="11"/>
  <c r="R45" i="11"/>
  <c r="AA44" i="11"/>
  <c r="B44" i="11"/>
  <c r="AC44" i="11"/>
  <c r="Z44" i="11"/>
  <c r="Y44" i="11"/>
  <c r="X44" i="11"/>
  <c r="W44" i="11"/>
  <c r="V44" i="11"/>
  <c r="U44" i="11"/>
  <c r="T44" i="11"/>
  <c r="S44" i="11"/>
  <c r="R44" i="11"/>
  <c r="Q44" i="11"/>
  <c r="P44" i="11"/>
  <c r="O44" i="11"/>
  <c r="N44" i="11"/>
  <c r="M44" i="11"/>
  <c r="L44" i="11"/>
  <c r="K44" i="11"/>
  <c r="J44" i="11"/>
  <c r="I44" i="11"/>
  <c r="H44" i="11"/>
  <c r="G44" i="11"/>
  <c r="F44" i="11"/>
  <c r="E44" i="11"/>
  <c r="D44" i="11"/>
  <c r="C44" i="11"/>
  <c r="AA43" i="11"/>
  <c r="B43" i="11"/>
  <c r="AC43" i="11"/>
  <c r="Z43" i="11"/>
  <c r="Y43" i="11"/>
  <c r="X43" i="11"/>
  <c r="W43" i="11"/>
  <c r="V43" i="11"/>
  <c r="U43" i="11"/>
  <c r="T43" i="11"/>
  <c r="S43" i="11"/>
  <c r="R43" i="11"/>
  <c r="Q43" i="11"/>
  <c r="P43" i="11"/>
  <c r="O43" i="11"/>
  <c r="N43" i="11"/>
  <c r="M43" i="11"/>
  <c r="L43" i="11"/>
  <c r="K43" i="11"/>
  <c r="J43" i="11"/>
  <c r="I43" i="11"/>
  <c r="H43" i="11"/>
  <c r="G43" i="11"/>
  <c r="F43" i="11"/>
  <c r="E43" i="11"/>
  <c r="D43" i="11"/>
  <c r="C43" i="11"/>
  <c r="AA41" i="11"/>
  <c r="B41" i="11"/>
  <c r="AC41" i="11"/>
  <c r="Z41" i="11"/>
  <c r="Y41" i="11"/>
  <c r="X41" i="11"/>
  <c r="W41" i="11"/>
  <c r="V41" i="11"/>
  <c r="U41" i="11"/>
  <c r="T41" i="11"/>
  <c r="S41" i="11"/>
  <c r="R41" i="11"/>
  <c r="Q41" i="11"/>
  <c r="P41" i="11"/>
  <c r="O41" i="11"/>
  <c r="N41" i="11"/>
  <c r="M41" i="11"/>
  <c r="L41" i="11"/>
  <c r="K41" i="11"/>
  <c r="J41" i="11"/>
  <c r="I41" i="11"/>
  <c r="H41" i="11"/>
  <c r="G41" i="11"/>
  <c r="F41" i="11"/>
  <c r="E41" i="11"/>
  <c r="D41" i="11"/>
  <c r="C41" i="11"/>
  <c r="AA40" i="11"/>
  <c r="X40" i="11"/>
  <c r="AC40" i="11"/>
  <c r="Z40" i="11"/>
  <c r="Y40" i="11"/>
  <c r="AA39" i="11"/>
  <c r="B39" i="11"/>
  <c r="AC39" i="11"/>
  <c r="Z39" i="11"/>
  <c r="Y39" i="11"/>
  <c r="X39" i="11"/>
  <c r="W39" i="11"/>
  <c r="V39" i="11"/>
  <c r="U39" i="11"/>
  <c r="T39" i="11"/>
  <c r="S39" i="11"/>
  <c r="R39" i="11"/>
  <c r="Q39" i="11"/>
  <c r="P39" i="11"/>
  <c r="O39" i="11"/>
  <c r="N39" i="11"/>
  <c r="M39" i="11"/>
  <c r="L39" i="11"/>
  <c r="K39" i="11"/>
  <c r="J39" i="11"/>
  <c r="I39" i="11"/>
  <c r="H39" i="11"/>
  <c r="G39" i="11"/>
  <c r="F39" i="11"/>
  <c r="E39" i="11"/>
  <c r="D39" i="11"/>
  <c r="C39" i="11"/>
  <c r="AA38" i="9"/>
  <c r="AA38" i="11"/>
  <c r="B38" i="9"/>
  <c r="B38" i="11"/>
  <c r="AC38" i="11"/>
  <c r="Z38" i="9"/>
  <c r="Z38" i="11"/>
  <c r="Y38" i="9"/>
  <c r="Y38" i="11"/>
  <c r="X38" i="9"/>
  <c r="X38" i="11"/>
  <c r="W38" i="11"/>
  <c r="V38" i="11"/>
  <c r="U38" i="11"/>
  <c r="T38" i="11"/>
  <c r="S38" i="11"/>
  <c r="R38" i="11"/>
  <c r="Q38" i="11"/>
  <c r="P38" i="11"/>
  <c r="O38" i="11"/>
  <c r="N38" i="11"/>
  <c r="M38" i="11"/>
  <c r="L38" i="11"/>
  <c r="K38" i="11"/>
  <c r="J38" i="9"/>
  <c r="J38" i="11"/>
  <c r="I38" i="9"/>
  <c r="I38" i="11"/>
  <c r="H38" i="9"/>
  <c r="H38" i="11"/>
  <c r="G38" i="9"/>
  <c r="G38" i="11"/>
  <c r="F38" i="9"/>
  <c r="F38" i="11"/>
  <c r="E38" i="9"/>
  <c r="E38" i="11"/>
  <c r="D38" i="9"/>
  <c r="D38" i="11"/>
  <c r="C38" i="9"/>
  <c r="C38" i="11"/>
  <c r="AA37" i="11"/>
  <c r="B37" i="11"/>
  <c r="AC37" i="11"/>
  <c r="Z37" i="11"/>
  <c r="Y37" i="11"/>
  <c r="X37" i="11"/>
  <c r="W37" i="11"/>
  <c r="V37" i="11"/>
  <c r="U37" i="11"/>
  <c r="T37" i="11"/>
  <c r="S37" i="11"/>
  <c r="R37" i="11"/>
  <c r="Q37" i="11"/>
  <c r="P37" i="11"/>
  <c r="O37" i="11"/>
  <c r="N37" i="11"/>
  <c r="M37" i="11"/>
  <c r="L37" i="11"/>
  <c r="K37" i="11"/>
  <c r="J37" i="11"/>
  <c r="I37" i="11"/>
  <c r="H37" i="11"/>
  <c r="G37" i="11"/>
  <c r="F37" i="11"/>
  <c r="E37" i="11"/>
  <c r="D37" i="11"/>
  <c r="C37" i="11"/>
  <c r="AA36" i="11"/>
  <c r="B36" i="11"/>
  <c r="AC36" i="11"/>
  <c r="Z36" i="11"/>
  <c r="Y36" i="11"/>
  <c r="X36" i="11"/>
  <c r="W36" i="11"/>
  <c r="V36" i="11"/>
  <c r="U36" i="11"/>
  <c r="T36" i="11"/>
  <c r="S36" i="11"/>
  <c r="R36" i="11"/>
  <c r="Q36" i="11"/>
  <c r="P36" i="11"/>
  <c r="O36" i="11"/>
  <c r="N36" i="11"/>
  <c r="M36" i="11"/>
  <c r="L36" i="11"/>
  <c r="K36" i="11"/>
  <c r="J36" i="11"/>
  <c r="I36" i="11"/>
  <c r="H36" i="11"/>
  <c r="G36" i="11"/>
  <c r="F36" i="11"/>
  <c r="E36" i="11"/>
  <c r="D36" i="11"/>
  <c r="C36" i="11"/>
  <c r="AA35" i="11"/>
  <c r="B35" i="11"/>
  <c r="AC35" i="11"/>
  <c r="Z35" i="11"/>
  <c r="Y35" i="11"/>
  <c r="X35" i="11"/>
  <c r="W35" i="11"/>
  <c r="V35" i="11"/>
  <c r="U35" i="11"/>
  <c r="T35" i="11"/>
  <c r="S35" i="11"/>
  <c r="R35" i="11"/>
  <c r="Q35" i="11"/>
  <c r="P35" i="11"/>
  <c r="O35" i="11"/>
  <c r="N35" i="11"/>
  <c r="M35" i="11"/>
  <c r="L35" i="11"/>
  <c r="K35" i="11"/>
  <c r="J35" i="11"/>
  <c r="I35" i="11"/>
  <c r="H35" i="11"/>
  <c r="G35" i="11"/>
  <c r="F35" i="11"/>
  <c r="E35" i="11"/>
  <c r="D35" i="11"/>
  <c r="C35" i="11"/>
  <c r="AA34" i="11"/>
  <c r="B34" i="9"/>
  <c r="B34" i="11"/>
  <c r="AC34" i="11"/>
  <c r="Z34" i="11"/>
  <c r="Y34" i="11"/>
  <c r="X34" i="11"/>
  <c r="W34" i="11"/>
  <c r="V34" i="11"/>
  <c r="U34" i="11"/>
  <c r="T34" i="11"/>
  <c r="S34" i="11"/>
  <c r="R34" i="11"/>
  <c r="Q34" i="11"/>
  <c r="P34" i="11"/>
  <c r="O34" i="11"/>
  <c r="N34" i="11"/>
  <c r="M34" i="11"/>
  <c r="L34" i="11"/>
  <c r="K34" i="9"/>
  <c r="K34" i="11"/>
  <c r="J34" i="9"/>
  <c r="J34" i="11"/>
  <c r="I34" i="9"/>
  <c r="I34" i="11"/>
  <c r="H34" i="9"/>
  <c r="H34" i="11"/>
  <c r="G34" i="9"/>
  <c r="G34" i="11"/>
  <c r="F34" i="9"/>
  <c r="F34" i="11"/>
  <c r="E34" i="9"/>
  <c r="E34" i="11"/>
  <c r="D34" i="9"/>
  <c r="D34" i="11"/>
  <c r="C34" i="9"/>
  <c r="C34" i="11"/>
  <c r="AA33" i="11"/>
  <c r="B33" i="11"/>
  <c r="AC33" i="11"/>
  <c r="Z33" i="11"/>
  <c r="Y33" i="11"/>
  <c r="X33" i="11"/>
  <c r="W33" i="11"/>
  <c r="V33" i="11"/>
  <c r="U33" i="11"/>
  <c r="T33" i="11"/>
  <c r="S33" i="11"/>
  <c r="R33" i="11"/>
  <c r="Q33" i="11"/>
  <c r="P33" i="11"/>
  <c r="O33" i="11"/>
  <c r="N33" i="11"/>
  <c r="M33" i="11"/>
  <c r="L33" i="11"/>
  <c r="K33" i="11"/>
  <c r="J33" i="11"/>
  <c r="I33" i="11"/>
  <c r="H33" i="11"/>
  <c r="G33" i="11"/>
  <c r="F33" i="11"/>
  <c r="E33" i="11"/>
  <c r="D33" i="11"/>
  <c r="C33" i="11"/>
  <c r="AA32" i="11"/>
  <c r="B32" i="11"/>
  <c r="AC32" i="11"/>
  <c r="Z32" i="11"/>
  <c r="Y32" i="11"/>
  <c r="X32" i="11"/>
  <c r="W32" i="11"/>
  <c r="V32" i="11"/>
  <c r="U32" i="11"/>
  <c r="T32" i="11"/>
  <c r="S32" i="11"/>
  <c r="R32" i="11"/>
  <c r="Q32" i="11"/>
  <c r="P32" i="11"/>
  <c r="O32" i="11"/>
  <c r="N32" i="11"/>
  <c r="M32" i="11"/>
  <c r="L32" i="11"/>
  <c r="K32" i="11"/>
  <c r="J32" i="11"/>
  <c r="I32" i="11"/>
  <c r="H32" i="11"/>
  <c r="G32" i="11"/>
  <c r="F32" i="11"/>
  <c r="E32" i="11"/>
  <c r="D32" i="11"/>
  <c r="C32" i="11"/>
  <c r="AA31" i="11"/>
  <c r="B31" i="11"/>
  <c r="AC31" i="11"/>
  <c r="Z31" i="11"/>
  <c r="Y31" i="11"/>
  <c r="X31" i="11"/>
  <c r="W31" i="11"/>
  <c r="V31" i="11"/>
  <c r="U31" i="11"/>
  <c r="T31" i="11"/>
  <c r="S31" i="11"/>
  <c r="R31" i="11"/>
  <c r="Q31" i="11"/>
  <c r="P31" i="11"/>
  <c r="O31" i="11"/>
  <c r="N31" i="11"/>
  <c r="M31" i="11"/>
  <c r="L31" i="11"/>
  <c r="K31" i="11"/>
  <c r="J31" i="11"/>
  <c r="I31" i="11"/>
  <c r="H31" i="11"/>
  <c r="G31" i="11"/>
  <c r="F31" i="11"/>
  <c r="E31" i="11"/>
  <c r="D31" i="11"/>
  <c r="C31" i="11"/>
  <c r="AA30" i="11"/>
  <c r="B30" i="11"/>
  <c r="AC30" i="11"/>
  <c r="Z30" i="11"/>
  <c r="Y30" i="11"/>
  <c r="X30" i="11"/>
  <c r="W30" i="11"/>
  <c r="V30" i="11"/>
  <c r="U30" i="11"/>
  <c r="T30" i="11"/>
  <c r="S30" i="11"/>
  <c r="R30" i="11"/>
  <c r="Q30" i="11"/>
  <c r="P30" i="11"/>
  <c r="O30" i="11"/>
  <c r="N30" i="11"/>
  <c r="M30" i="11"/>
  <c r="L30" i="11"/>
  <c r="K30" i="11"/>
  <c r="J30" i="11"/>
  <c r="I30" i="11"/>
  <c r="H30" i="11"/>
  <c r="G30" i="11"/>
  <c r="F30" i="11"/>
  <c r="E30" i="11"/>
  <c r="D30" i="11"/>
  <c r="C30" i="11"/>
  <c r="AA29" i="11"/>
  <c r="B29" i="11"/>
  <c r="AC29" i="11"/>
  <c r="Z29" i="11"/>
  <c r="Y29" i="11"/>
  <c r="X29" i="11"/>
  <c r="W29" i="11"/>
  <c r="V29" i="11"/>
  <c r="U29" i="11"/>
  <c r="T29" i="11"/>
  <c r="S29" i="11"/>
  <c r="R29" i="11"/>
  <c r="Q29" i="11"/>
  <c r="P29" i="11"/>
  <c r="O29" i="11"/>
  <c r="N29" i="11"/>
  <c r="M29" i="11"/>
  <c r="L29" i="11"/>
  <c r="K29" i="11"/>
  <c r="J29" i="11"/>
  <c r="I29" i="11"/>
  <c r="H29" i="11"/>
  <c r="G29" i="11"/>
  <c r="F29" i="11"/>
  <c r="E29" i="11"/>
  <c r="D29" i="11"/>
  <c r="C29" i="11"/>
  <c r="AA28" i="11"/>
  <c r="B28" i="11"/>
  <c r="AC28" i="11"/>
  <c r="Z28" i="11"/>
  <c r="Y28" i="11"/>
  <c r="X28" i="11"/>
  <c r="W28" i="11"/>
  <c r="V28" i="11"/>
  <c r="U28" i="11"/>
  <c r="T28" i="11"/>
  <c r="S28" i="11"/>
  <c r="R28" i="11"/>
  <c r="Q28" i="11"/>
  <c r="P28" i="11"/>
  <c r="O28" i="11"/>
  <c r="N28" i="11"/>
  <c r="M28" i="11"/>
  <c r="L28" i="11"/>
  <c r="K28" i="11"/>
  <c r="J28" i="11"/>
  <c r="I28" i="11"/>
  <c r="H28" i="11"/>
  <c r="G28" i="11"/>
  <c r="F28" i="11"/>
  <c r="E28" i="11"/>
  <c r="D28" i="11"/>
  <c r="C28" i="11"/>
  <c r="AA27" i="11"/>
  <c r="B27" i="11"/>
  <c r="AC27" i="11"/>
  <c r="Z27" i="11"/>
  <c r="Y27" i="11"/>
  <c r="X27" i="11"/>
  <c r="W27" i="11"/>
  <c r="V27" i="11"/>
  <c r="U27" i="11"/>
  <c r="T27" i="11"/>
  <c r="S27" i="11"/>
  <c r="R27" i="11"/>
  <c r="Q27" i="11"/>
  <c r="P27" i="11"/>
  <c r="O27" i="11"/>
  <c r="N27" i="11"/>
  <c r="M27" i="11"/>
  <c r="L27" i="11"/>
  <c r="K27" i="11"/>
  <c r="J27" i="11"/>
  <c r="I27" i="11"/>
  <c r="H27" i="11"/>
  <c r="G27" i="11"/>
  <c r="F27" i="11"/>
  <c r="E27" i="11"/>
  <c r="D27" i="11"/>
  <c r="C27" i="11"/>
  <c r="AA26" i="11"/>
  <c r="B26" i="11"/>
  <c r="AC26" i="11"/>
  <c r="Z26" i="11"/>
  <c r="Y26" i="11"/>
  <c r="X26" i="11"/>
  <c r="W26" i="11"/>
  <c r="V26" i="11"/>
  <c r="U26" i="11"/>
  <c r="T26" i="11"/>
  <c r="S26" i="11"/>
  <c r="R26" i="11"/>
  <c r="Q26" i="11"/>
  <c r="P26" i="11"/>
  <c r="O26" i="11"/>
  <c r="N26" i="11"/>
  <c r="M26" i="11"/>
  <c r="L26" i="11"/>
  <c r="K26" i="11"/>
  <c r="J26" i="11"/>
  <c r="I26" i="11"/>
  <c r="H26" i="11"/>
  <c r="G26" i="11"/>
  <c r="F26" i="11"/>
  <c r="E26" i="11"/>
  <c r="D26" i="11"/>
  <c r="C26" i="11"/>
  <c r="AA25" i="11"/>
  <c r="B25" i="11"/>
  <c r="AC25" i="11"/>
  <c r="Z25" i="11"/>
  <c r="Y25" i="11"/>
  <c r="X25" i="11"/>
  <c r="W25" i="11"/>
  <c r="V25" i="11"/>
  <c r="U25" i="11"/>
  <c r="T25" i="11"/>
  <c r="S25" i="11"/>
  <c r="R25" i="11"/>
  <c r="Q25" i="11"/>
  <c r="P25" i="11"/>
  <c r="O25" i="11"/>
  <c r="N25" i="11"/>
  <c r="M25" i="11"/>
  <c r="L25" i="11"/>
  <c r="K25" i="11"/>
  <c r="J25" i="11"/>
  <c r="I25" i="11"/>
  <c r="H25" i="11"/>
  <c r="G25" i="11"/>
  <c r="F25" i="11"/>
  <c r="E25" i="11"/>
  <c r="D25" i="11"/>
  <c r="C25" i="11"/>
  <c r="AA24" i="11"/>
  <c r="B24" i="11"/>
  <c r="AC24" i="11"/>
  <c r="Z24" i="11"/>
  <c r="Y24" i="11"/>
  <c r="X24" i="11"/>
  <c r="W24" i="11"/>
  <c r="V24" i="11"/>
  <c r="U24" i="11"/>
  <c r="T24" i="11"/>
  <c r="S24" i="11"/>
  <c r="R24" i="11"/>
  <c r="Q24" i="11"/>
  <c r="P24" i="11"/>
  <c r="O24" i="11"/>
  <c r="N24" i="11"/>
  <c r="M24" i="11"/>
  <c r="L24" i="11"/>
  <c r="K24" i="11"/>
  <c r="J24" i="11"/>
  <c r="I24" i="11"/>
  <c r="H24" i="11"/>
  <c r="G24" i="11"/>
  <c r="F24" i="11"/>
  <c r="E24" i="11"/>
  <c r="D24" i="11"/>
  <c r="C24" i="11"/>
  <c r="AA23" i="11"/>
  <c r="B23" i="11"/>
  <c r="AC23" i="11"/>
  <c r="Z23" i="11"/>
  <c r="Y23" i="11"/>
  <c r="X23" i="11"/>
  <c r="W23" i="11"/>
  <c r="V23" i="11"/>
  <c r="U23" i="11"/>
  <c r="T23" i="11"/>
  <c r="S23" i="11"/>
  <c r="R23" i="11"/>
  <c r="Q23" i="11"/>
  <c r="P23" i="11"/>
  <c r="O23" i="11"/>
  <c r="N23" i="11"/>
  <c r="M23" i="11"/>
  <c r="L23" i="11"/>
  <c r="K23" i="11"/>
  <c r="J23" i="11"/>
  <c r="I23" i="11"/>
  <c r="H23" i="11"/>
  <c r="G23" i="11"/>
  <c r="F23" i="11"/>
  <c r="E23" i="11"/>
  <c r="D23" i="11"/>
  <c r="C23" i="11"/>
  <c r="AA22" i="11"/>
  <c r="B22" i="11"/>
  <c r="AC22" i="11"/>
  <c r="Z22" i="11"/>
  <c r="Y22" i="11"/>
  <c r="X22" i="11"/>
  <c r="W22" i="11"/>
  <c r="V22" i="11"/>
  <c r="U22" i="11"/>
  <c r="T22" i="11"/>
  <c r="S22" i="11"/>
  <c r="R22" i="11"/>
  <c r="Q22" i="11"/>
  <c r="P22" i="11"/>
  <c r="O22" i="11"/>
  <c r="N22" i="11"/>
  <c r="M22" i="11"/>
  <c r="L22" i="11"/>
  <c r="K22" i="11"/>
  <c r="J22" i="11"/>
  <c r="I22" i="11"/>
  <c r="H22" i="11"/>
  <c r="G22" i="11"/>
  <c r="F22" i="11"/>
  <c r="E22" i="11"/>
  <c r="D22" i="11"/>
  <c r="C22" i="11"/>
  <c r="AA21" i="11"/>
  <c r="B21" i="11"/>
  <c r="AC21" i="11"/>
  <c r="Z21" i="11"/>
  <c r="Y21" i="11"/>
  <c r="X21" i="11"/>
  <c r="W21" i="11"/>
  <c r="V21" i="11"/>
  <c r="U21" i="11"/>
  <c r="T21" i="11"/>
  <c r="S21" i="11"/>
  <c r="R21" i="11"/>
  <c r="Q21" i="11"/>
  <c r="P21" i="11"/>
  <c r="O21" i="11"/>
  <c r="N21" i="11"/>
  <c r="M21" i="11"/>
  <c r="L21" i="11"/>
  <c r="K21" i="11"/>
  <c r="J21" i="11"/>
  <c r="I21" i="11"/>
  <c r="H21" i="11"/>
  <c r="G21" i="11"/>
  <c r="F21" i="11"/>
  <c r="E21" i="11"/>
  <c r="D21" i="11"/>
  <c r="C21" i="11"/>
  <c r="AA20" i="11"/>
  <c r="X20" i="11"/>
  <c r="AC20" i="11"/>
  <c r="Z20" i="11"/>
  <c r="Y20" i="11"/>
  <c r="AA19" i="9"/>
  <c r="AA19" i="11"/>
  <c r="B19" i="9"/>
  <c r="B19" i="11"/>
  <c r="AC19" i="11"/>
  <c r="Z19" i="9"/>
  <c r="Z19" i="11"/>
  <c r="Y19" i="9"/>
  <c r="Y19" i="11"/>
  <c r="X19" i="9"/>
  <c r="X19" i="11"/>
  <c r="W19" i="9"/>
  <c r="W19" i="11"/>
  <c r="V19" i="9"/>
  <c r="V19" i="11"/>
  <c r="U19" i="9"/>
  <c r="U19" i="11"/>
  <c r="T19" i="9"/>
  <c r="T19" i="11"/>
  <c r="S19" i="9"/>
  <c r="S19" i="11"/>
  <c r="R19" i="9"/>
  <c r="R19" i="11"/>
  <c r="Q19" i="9"/>
  <c r="Q19" i="11"/>
  <c r="P19" i="9"/>
  <c r="P19" i="11"/>
  <c r="O19" i="9"/>
  <c r="O19" i="11"/>
  <c r="N19" i="9"/>
  <c r="N19" i="11"/>
  <c r="M19" i="9"/>
  <c r="M19" i="11"/>
  <c r="L19" i="9"/>
  <c r="L19" i="11"/>
  <c r="G19" i="9"/>
  <c r="G19" i="11"/>
  <c r="F19" i="9"/>
  <c r="F19" i="11"/>
  <c r="E19" i="9"/>
  <c r="E19" i="11"/>
  <c r="D19" i="9"/>
  <c r="D19" i="11"/>
  <c r="C19" i="9"/>
  <c r="C19" i="11"/>
  <c r="AA18" i="11"/>
  <c r="B18" i="11"/>
  <c r="AC18" i="11"/>
  <c r="Z18" i="11"/>
  <c r="Y18" i="11"/>
  <c r="X18" i="11"/>
  <c r="W18" i="11"/>
  <c r="V18" i="11"/>
  <c r="U18" i="11"/>
  <c r="T18" i="11"/>
  <c r="S18" i="11"/>
  <c r="R18" i="11"/>
  <c r="Q18" i="11"/>
  <c r="P18" i="11"/>
  <c r="O18" i="11"/>
  <c r="N18" i="11"/>
  <c r="M18" i="11"/>
  <c r="L18" i="11"/>
  <c r="K18" i="11"/>
  <c r="J18" i="11"/>
  <c r="I18" i="11"/>
  <c r="H18" i="11"/>
  <c r="G18" i="11"/>
  <c r="F18" i="11"/>
  <c r="E18" i="11"/>
  <c r="D18" i="11"/>
  <c r="C18" i="11"/>
  <c r="AA17" i="11"/>
  <c r="B17" i="11"/>
  <c r="AC17" i="11"/>
  <c r="Z17" i="11"/>
  <c r="Y17" i="11"/>
  <c r="X17" i="11"/>
  <c r="W17" i="11"/>
  <c r="V17" i="11"/>
  <c r="U17" i="11"/>
  <c r="T17" i="11"/>
  <c r="S17" i="11"/>
  <c r="R17" i="11"/>
  <c r="Q17" i="11"/>
  <c r="P17" i="11"/>
  <c r="O17" i="11"/>
  <c r="N17" i="11"/>
  <c r="M17" i="11"/>
  <c r="L17" i="11"/>
  <c r="K17" i="11"/>
  <c r="J17" i="11"/>
  <c r="I17" i="11"/>
  <c r="H17" i="11"/>
  <c r="G17" i="11"/>
  <c r="F17" i="11"/>
  <c r="E17" i="11"/>
  <c r="D17" i="11"/>
  <c r="C17" i="11"/>
  <c r="AA16" i="9"/>
  <c r="AA16" i="11"/>
  <c r="B16" i="9"/>
  <c r="B16" i="11"/>
  <c r="AC16" i="11"/>
  <c r="Z16" i="9"/>
  <c r="Z16" i="11"/>
  <c r="Y16" i="9"/>
  <c r="Y16" i="11"/>
  <c r="X16" i="9"/>
  <c r="X16" i="11"/>
  <c r="W16" i="9"/>
  <c r="W16" i="11"/>
  <c r="V16" i="9"/>
  <c r="V16" i="11"/>
  <c r="U16" i="9"/>
  <c r="U16" i="11"/>
  <c r="T16" i="9"/>
  <c r="T16" i="11"/>
  <c r="S16" i="9"/>
  <c r="S16" i="11"/>
  <c r="R16" i="9"/>
  <c r="R16" i="11"/>
  <c r="Q16" i="9"/>
  <c r="Q16" i="11"/>
  <c r="P16" i="9"/>
  <c r="P16" i="11"/>
  <c r="O16" i="9"/>
  <c r="O16" i="11"/>
  <c r="N16" i="9"/>
  <c r="N16" i="11"/>
  <c r="M16" i="9"/>
  <c r="M16" i="11"/>
  <c r="L16" i="9"/>
  <c r="L16" i="11"/>
  <c r="K16" i="9"/>
  <c r="K16" i="11"/>
  <c r="J16" i="9"/>
  <c r="J16" i="11"/>
  <c r="I16" i="9"/>
  <c r="I16" i="11"/>
  <c r="H16" i="9"/>
  <c r="H16" i="11"/>
  <c r="G16" i="9"/>
  <c r="G16" i="11"/>
  <c r="F16" i="9"/>
  <c r="F16" i="11"/>
  <c r="E16" i="9"/>
  <c r="E16" i="11"/>
  <c r="D16" i="9"/>
  <c r="D16" i="11"/>
  <c r="C16" i="9"/>
  <c r="C16" i="11"/>
  <c r="AA15" i="11"/>
  <c r="B15" i="11"/>
  <c r="AC15" i="11"/>
  <c r="Z15" i="11"/>
  <c r="Y15" i="11"/>
  <c r="X15" i="11"/>
  <c r="W15" i="11"/>
  <c r="V15" i="11"/>
  <c r="U15" i="11"/>
  <c r="T15" i="11"/>
  <c r="S15" i="11"/>
  <c r="R15" i="11"/>
  <c r="Q15" i="11"/>
  <c r="P15" i="11"/>
  <c r="O15" i="11"/>
  <c r="N15" i="11"/>
  <c r="M15" i="11"/>
  <c r="L15" i="11"/>
  <c r="K15" i="11"/>
  <c r="J15" i="11"/>
  <c r="I15" i="11"/>
  <c r="H15" i="11"/>
  <c r="G15" i="11"/>
  <c r="F15" i="11"/>
  <c r="E15" i="11"/>
  <c r="D15" i="11"/>
  <c r="C15" i="11"/>
  <c r="AA13" i="11"/>
  <c r="B13" i="11"/>
  <c r="AC13" i="11"/>
  <c r="Z13" i="11"/>
  <c r="Y13" i="11"/>
  <c r="X13" i="11"/>
  <c r="W13" i="11"/>
  <c r="V13" i="11"/>
  <c r="U13" i="11"/>
  <c r="T13" i="11"/>
  <c r="S13" i="11"/>
  <c r="R13" i="11"/>
  <c r="Q13" i="11"/>
  <c r="P13" i="11"/>
  <c r="O13" i="11"/>
  <c r="N13" i="11"/>
  <c r="M13" i="11"/>
  <c r="L13" i="11"/>
  <c r="K13" i="11"/>
  <c r="J13" i="11"/>
  <c r="I13" i="11"/>
  <c r="H13" i="11"/>
  <c r="G13" i="11"/>
  <c r="F13" i="11"/>
  <c r="E13" i="11"/>
  <c r="D13" i="11"/>
  <c r="C13" i="11"/>
  <c r="AA12" i="11"/>
  <c r="B12" i="11"/>
  <c r="AC12" i="11"/>
  <c r="Z12" i="11"/>
  <c r="Y12" i="11"/>
  <c r="X12" i="11"/>
  <c r="W12" i="11"/>
  <c r="V12" i="11"/>
  <c r="U12" i="11"/>
  <c r="T12" i="11"/>
  <c r="S12" i="11"/>
  <c r="R12" i="11"/>
  <c r="Q12" i="11"/>
  <c r="P12" i="11"/>
  <c r="O12" i="11"/>
  <c r="N12" i="11"/>
  <c r="M12" i="11"/>
  <c r="L12" i="11"/>
  <c r="K12" i="11"/>
  <c r="J12" i="11"/>
  <c r="I12" i="11"/>
  <c r="H12" i="11"/>
  <c r="G12" i="11"/>
  <c r="F12" i="11"/>
  <c r="E12" i="11"/>
  <c r="D12" i="11"/>
  <c r="C12" i="11"/>
  <c r="AA11" i="11"/>
  <c r="B11" i="11"/>
  <c r="AC11" i="11"/>
  <c r="Z11" i="11"/>
  <c r="Y11" i="11"/>
  <c r="X11" i="11"/>
  <c r="W11" i="11"/>
  <c r="V11" i="11"/>
  <c r="U11" i="11"/>
  <c r="T11" i="11"/>
  <c r="S11" i="11"/>
  <c r="R11" i="11"/>
  <c r="Q11" i="11"/>
  <c r="P11" i="11"/>
  <c r="O11" i="11"/>
  <c r="N11" i="11"/>
  <c r="M11" i="11"/>
  <c r="L11" i="11"/>
  <c r="K11" i="11"/>
  <c r="J11" i="11"/>
  <c r="I11" i="11"/>
  <c r="H11" i="11"/>
  <c r="G11" i="11"/>
  <c r="F11" i="11"/>
  <c r="E11" i="11"/>
  <c r="D11" i="11"/>
  <c r="C11" i="11"/>
  <c r="AA10" i="11"/>
  <c r="B10" i="11"/>
  <c r="AC10" i="11"/>
  <c r="Z10" i="11"/>
  <c r="Y10" i="11"/>
  <c r="X10" i="11"/>
  <c r="W10" i="11"/>
  <c r="V10" i="11"/>
  <c r="U10" i="11"/>
  <c r="T10" i="11"/>
  <c r="S10" i="11"/>
  <c r="R10" i="11"/>
  <c r="Q10" i="11"/>
  <c r="P10" i="11"/>
  <c r="O10" i="11"/>
  <c r="N10" i="11"/>
  <c r="M10" i="11"/>
  <c r="L10" i="11"/>
  <c r="K10" i="11"/>
  <c r="J10" i="11"/>
  <c r="I10" i="11"/>
  <c r="H10" i="11"/>
  <c r="G10" i="11"/>
  <c r="F10" i="11"/>
  <c r="E10" i="11"/>
  <c r="D10" i="11"/>
  <c r="C10" i="11"/>
  <c r="AA9" i="11"/>
  <c r="B9" i="11"/>
  <c r="AC9" i="11"/>
  <c r="Z9" i="11"/>
  <c r="Y9" i="11"/>
  <c r="X9" i="11"/>
  <c r="W9" i="11"/>
  <c r="V9" i="11"/>
  <c r="U9" i="11"/>
  <c r="T9" i="11"/>
  <c r="S9" i="11"/>
  <c r="R9" i="11"/>
  <c r="Q9" i="11"/>
  <c r="P9" i="11"/>
  <c r="O9" i="11"/>
  <c r="N9" i="11"/>
  <c r="M9" i="11"/>
  <c r="L9" i="11"/>
  <c r="K9" i="11"/>
  <c r="J9" i="11"/>
  <c r="I9" i="11"/>
  <c r="H9" i="11"/>
  <c r="G9" i="11"/>
  <c r="F9" i="11"/>
  <c r="E9" i="11"/>
  <c r="D9" i="11"/>
  <c r="C9" i="11"/>
  <c r="AA8" i="9"/>
  <c r="AA8" i="11"/>
  <c r="F8" i="11"/>
  <c r="AC8" i="11"/>
  <c r="Z8" i="9"/>
  <c r="Z8" i="11"/>
  <c r="Y8" i="9"/>
  <c r="Y8" i="11"/>
  <c r="X8" i="9"/>
  <c r="X8" i="11"/>
  <c r="W8" i="11"/>
  <c r="V8" i="11"/>
  <c r="U8" i="11"/>
  <c r="T8" i="11"/>
  <c r="S8" i="11"/>
  <c r="R8" i="11"/>
  <c r="Q8" i="11"/>
  <c r="P8" i="11"/>
  <c r="O8" i="11"/>
  <c r="N8" i="11"/>
  <c r="M8" i="11"/>
  <c r="L8" i="11"/>
  <c r="K8" i="11"/>
  <c r="J8" i="11"/>
  <c r="I8" i="11"/>
  <c r="H8" i="11"/>
  <c r="G8" i="11"/>
  <c r="AA7" i="11"/>
  <c r="B7" i="11"/>
  <c r="AC7" i="11"/>
  <c r="Z7" i="11"/>
  <c r="Y7" i="11"/>
  <c r="X7" i="11"/>
  <c r="W7" i="11"/>
  <c r="V7" i="11"/>
  <c r="U7" i="11"/>
  <c r="T7" i="11"/>
  <c r="S7" i="11"/>
  <c r="R7" i="11"/>
  <c r="Q7" i="11"/>
  <c r="P7" i="11"/>
  <c r="O7" i="11"/>
  <c r="N7" i="11"/>
  <c r="M7" i="11"/>
  <c r="L7" i="11"/>
  <c r="K7" i="11"/>
  <c r="J7" i="11"/>
  <c r="I7" i="11"/>
  <c r="H7" i="11"/>
  <c r="G7" i="11"/>
  <c r="F7" i="11"/>
  <c r="E7" i="11"/>
  <c r="D7" i="11"/>
  <c r="C7" i="11"/>
  <c r="AA6" i="11"/>
  <c r="B6" i="11"/>
  <c r="AC6" i="11"/>
  <c r="Z6" i="11"/>
  <c r="Y6" i="11"/>
  <c r="X6" i="11"/>
  <c r="W6" i="11"/>
  <c r="V6" i="11"/>
  <c r="U6" i="11"/>
  <c r="T6" i="11"/>
  <c r="S6" i="11"/>
  <c r="R6" i="11"/>
  <c r="Q6" i="11"/>
  <c r="P6" i="11"/>
  <c r="O6" i="11"/>
  <c r="N6" i="11"/>
  <c r="M6" i="11"/>
  <c r="L6" i="11"/>
  <c r="K6" i="11"/>
  <c r="J6" i="11"/>
  <c r="I6" i="11"/>
  <c r="H6" i="11"/>
  <c r="G6" i="11"/>
  <c r="F6" i="11"/>
  <c r="E6" i="11"/>
  <c r="D6" i="11"/>
  <c r="C6" i="11"/>
  <c r="AA5" i="11"/>
  <c r="B5" i="11"/>
  <c r="AC5" i="11"/>
  <c r="Z5" i="11"/>
  <c r="Y5" i="11"/>
  <c r="X5" i="11"/>
  <c r="W5" i="11"/>
  <c r="V5" i="11"/>
  <c r="U5" i="11"/>
  <c r="T5" i="11"/>
  <c r="S5" i="11"/>
  <c r="R5" i="11"/>
  <c r="Q5" i="11"/>
  <c r="P5" i="11"/>
  <c r="O5" i="11"/>
  <c r="N5" i="11"/>
  <c r="M5" i="11"/>
  <c r="L5" i="11"/>
  <c r="K5" i="11"/>
  <c r="J5" i="11"/>
  <c r="I5" i="11"/>
  <c r="H5" i="11"/>
  <c r="G5" i="11"/>
  <c r="F5" i="11"/>
  <c r="E5" i="11"/>
  <c r="D5" i="11"/>
  <c r="C5" i="11"/>
  <c r="AA4" i="11"/>
  <c r="B4" i="11"/>
  <c r="AC4" i="11"/>
  <c r="Z4" i="11"/>
  <c r="Y4" i="11"/>
  <c r="X4" i="11"/>
  <c r="W4" i="11"/>
  <c r="V4" i="11"/>
  <c r="U4" i="11"/>
  <c r="T4" i="11"/>
  <c r="S4" i="11"/>
  <c r="R4" i="11"/>
  <c r="Q4" i="11"/>
  <c r="P4" i="11"/>
  <c r="O4" i="11"/>
  <c r="N4" i="11"/>
  <c r="M4" i="11"/>
  <c r="L4" i="11"/>
  <c r="K4" i="11"/>
  <c r="J4" i="11"/>
  <c r="I4" i="11"/>
  <c r="H4" i="11"/>
  <c r="G4" i="11"/>
  <c r="F4" i="11"/>
  <c r="E4" i="11"/>
  <c r="D4" i="11"/>
  <c r="C4" i="11"/>
  <c r="AC67" i="9"/>
  <c r="AC66" i="9"/>
  <c r="AC65" i="9"/>
  <c r="AC64" i="9"/>
  <c r="AC63" i="9"/>
  <c r="AC62" i="9"/>
  <c r="AC61" i="9"/>
  <c r="AC60" i="9"/>
  <c r="AC59" i="9"/>
  <c r="AC58" i="9"/>
  <c r="AC57" i="9"/>
  <c r="AC56" i="9"/>
  <c r="AC55" i="9"/>
  <c r="AC54" i="9"/>
  <c r="AC53" i="9"/>
  <c r="AC52" i="9"/>
  <c r="AC51" i="9"/>
  <c r="AC50" i="9"/>
  <c r="AC49" i="9"/>
  <c r="AC48" i="9"/>
  <c r="AC47" i="9"/>
  <c r="AC46" i="9"/>
  <c r="AC45" i="9"/>
  <c r="P45" i="9"/>
  <c r="O45" i="9"/>
  <c r="N45" i="9"/>
  <c r="M45" i="9"/>
  <c r="L45" i="9"/>
  <c r="K45" i="9"/>
  <c r="J45" i="9"/>
  <c r="I45" i="9"/>
  <c r="H45" i="9"/>
  <c r="G45" i="9"/>
  <c r="F45" i="9"/>
  <c r="E45" i="9"/>
  <c r="D45" i="9"/>
  <c r="C45" i="9"/>
  <c r="B45" i="9"/>
  <c r="AC44" i="9"/>
  <c r="AC43" i="9"/>
  <c r="AC41" i="9"/>
  <c r="AC40" i="9"/>
  <c r="AC39" i="9"/>
  <c r="AC38" i="9"/>
  <c r="AC37" i="9"/>
  <c r="AC36" i="9"/>
  <c r="AC35" i="9"/>
  <c r="AC34" i="9"/>
  <c r="AC33" i="9"/>
  <c r="AC32" i="9"/>
  <c r="AC31" i="9"/>
  <c r="AC30" i="9"/>
  <c r="AC29" i="9"/>
  <c r="AC28" i="9"/>
  <c r="AC27" i="9"/>
  <c r="AC26" i="9"/>
  <c r="AC25" i="9"/>
  <c r="AC24" i="9"/>
  <c r="AC23" i="9"/>
  <c r="AC22" i="9"/>
  <c r="AC21" i="9"/>
  <c r="AC20" i="9"/>
  <c r="S20" i="9"/>
  <c r="R20" i="9"/>
  <c r="Q20" i="9"/>
  <c r="P20" i="9"/>
  <c r="O20" i="9"/>
  <c r="N20" i="9"/>
  <c r="M20" i="9"/>
  <c r="L20" i="9"/>
  <c r="K20" i="9"/>
  <c r="J20" i="9"/>
  <c r="I20" i="9"/>
  <c r="H20" i="9"/>
  <c r="G20" i="9"/>
  <c r="F20" i="9"/>
  <c r="E20" i="9"/>
  <c r="D20" i="9"/>
  <c r="C20" i="9"/>
  <c r="B20" i="9"/>
  <c r="AC19" i="9"/>
  <c r="AC18" i="9"/>
  <c r="AC17" i="9"/>
  <c r="AC16" i="9"/>
  <c r="AC15" i="9"/>
  <c r="AC13" i="9"/>
  <c r="AC12" i="9"/>
  <c r="AC11" i="9"/>
  <c r="AC10" i="9"/>
  <c r="AC9" i="9"/>
  <c r="AC8" i="9"/>
  <c r="E8" i="9"/>
  <c r="D8" i="9"/>
  <c r="C8" i="9"/>
  <c r="B8" i="9"/>
  <c r="AC7" i="9"/>
  <c r="AC6" i="9"/>
  <c r="AC5" i="9"/>
  <c r="AC4" i="9"/>
  <c r="AA67" i="8"/>
  <c r="B67" i="8"/>
  <c r="AC67" i="8"/>
  <c r="Z67" i="8"/>
  <c r="Y67" i="8"/>
  <c r="X67" i="8"/>
  <c r="W67" i="8"/>
  <c r="V67" i="8"/>
  <c r="U67" i="8"/>
  <c r="T67" i="8"/>
  <c r="S67" i="8"/>
  <c r="R67" i="8"/>
  <c r="Q67" i="8"/>
  <c r="P67" i="8"/>
  <c r="O67" i="8"/>
  <c r="N67" i="8"/>
  <c r="M67" i="8"/>
  <c r="L67" i="8"/>
  <c r="K67" i="8"/>
  <c r="J67" i="8"/>
  <c r="I67" i="8"/>
  <c r="H67" i="8"/>
  <c r="G67" i="8"/>
  <c r="F67" i="8"/>
  <c r="E67" i="8"/>
  <c r="D67" i="8"/>
  <c r="C67" i="8"/>
  <c r="AC66" i="8"/>
  <c r="AC65" i="8"/>
  <c r="AC64" i="8"/>
  <c r="AC63" i="8"/>
  <c r="AC62" i="8"/>
  <c r="AC61" i="8"/>
  <c r="AC60" i="8"/>
  <c r="AC59" i="8"/>
  <c r="AC58" i="8"/>
  <c r="AC57" i="8"/>
  <c r="AC56" i="8"/>
  <c r="AC55" i="8"/>
  <c r="AC54" i="8"/>
  <c r="AC53" i="8"/>
  <c r="AC52" i="8"/>
  <c r="AC51" i="8"/>
  <c r="AC50" i="8"/>
  <c r="AC49" i="8"/>
  <c r="AC48" i="8"/>
  <c r="AC47" i="8"/>
  <c r="AC46" i="8"/>
  <c r="AC45" i="8"/>
  <c r="AC44" i="8"/>
  <c r="AC43" i="8"/>
  <c r="AC41" i="8"/>
  <c r="AC40" i="8"/>
  <c r="AC39" i="8"/>
  <c r="AC38" i="8"/>
  <c r="AC37" i="8"/>
  <c r="AC36" i="8"/>
  <c r="AC35" i="8"/>
  <c r="AC34" i="8"/>
  <c r="AC33" i="8"/>
  <c r="AC32" i="8"/>
  <c r="AC31" i="8"/>
  <c r="AC30" i="8"/>
  <c r="AC29" i="8"/>
  <c r="AC28" i="8"/>
  <c r="AC26" i="8"/>
  <c r="AC25" i="8"/>
  <c r="AC24" i="8"/>
  <c r="AC23" i="8"/>
  <c r="AC22" i="8"/>
  <c r="AC21" i="8"/>
  <c r="AC20" i="8"/>
  <c r="AC19" i="8"/>
  <c r="AC18" i="8"/>
  <c r="AC17" i="8"/>
  <c r="AC16" i="8"/>
  <c r="AC15" i="8"/>
  <c r="AC13" i="8"/>
  <c r="AC12" i="8"/>
  <c r="AC11" i="8"/>
  <c r="AC10" i="8"/>
  <c r="AC9" i="8"/>
  <c r="AC8" i="8"/>
  <c r="AC7" i="8"/>
  <c r="AC6" i="8"/>
  <c r="AC5" i="8"/>
  <c r="AC4" i="8"/>
  <c r="AA66" i="7"/>
  <c r="B66" i="7"/>
  <c r="AC66" i="7"/>
  <c r="Z66" i="7"/>
  <c r="Y66" i="7"/>
  <c r="X66" i="7"/>
  <c r="W66" i="7"/>
  <c r="V66" i="7"/>
  <c r="U66" i="7"/>
  <c r="T66" i="7"/>
  <c r="S66" i="7"/>
  <c r="R66" i="7"/>
  <c r="Q66" i="7"/>
  <c r="P66" i="7"/>
  <c r="O66" i="7"/>
  <c r="N66" i="7"/>
  <c r="M66" i="7"/>
  <c r="L66" i="7"/>
  <c r="K66" i="7"/>
  <c r="J66" i="7"/>
  <c r="I66" i="7"/>
  <c r="H66" i="7"/>
  <c r="G66" i="7"/>
  <c r="F66" i="7"/>
  <c r="E66" i="7"/>
  <c r="D66" i="7"/>
  <c r="C66" i="7"/>
  <c r="AA65" i="7"/>
  <c r="B65" i="7"/>
  <c r="AC65" i="7"/>
  <c r="Z65" i="7"/>
  <c r="Y65" i="7"/>
  <c r="X65" i="7"/>
  <c r="W65" i="7"/>
  <c r="V65" i="7"/>
  <c r="U65" i="7"/>
  <c r="T65" i="7"/>
  <c r="S65" i="7"/>
  <c r="R65" i="7"/>
  <c r="Q65" i="7"/>
  <c r="P65" i="7"/>
  <c r="O65" i="7"/>
  <c r="N65" i="7"/>
  <c r="M65" i="7"/>
  <c r="L65" i="7"/>
  <c r="K65" i="7"/>
  <c r="J65" i="7"/>
  <c r="I65" i="7"/>
  <c r="H65" i="7"/>
  <c r="G65" i="7"/>
  <c r="F65" i="7"/>
  <c r="E65" i="7"/>
  <c r="D65" i="7"/>
  <c r="C65" i="7"/>
  <c r="AA64" i="7"/>
  <c r="B64" i="7"/>
  <c r="AC64" i="7"/>
  <c r="Z64" i="7"/>
  <c r="Y64" i="7"/>
  <c r="X64" i="7"/>
  <c r="W64" i="7"/>
  <c r="V64" i="7"/>
  <c r="U64" i="7"/>
  <c r="T64" i="7"/>
  <c r="S64" i="7"/>
  <c r="R64" i="7"/>
  <c r="Q64" i="7"/>
  <c r="P64" i="7"/>
  <c r="O64" i="7"/>
  <c r="N64" i="7"/>
  <c r="M64" i="7"/>
  <c r="L64" i="7"/>
  <c r="K64" i="7"/>
  <c r="J64" i="7"/>
  <c r="I64" i="7"/>
  <c r="H64" i="7"/>
  <c r="G64" i="7"/>
  <c r="F64" i="7"/>
  <c r="E64" i="7"/>
  <c r="D64" i="7"/>
  <c r="C64" i="7"/>
  <c r="AA62" i="7"/>
  <c r="B62" i="7"/>
  <c r="AC62" i="7"/>
  <c r="Z62" i="7"/>
  <c r="Y62" i="7"/>
  <c r="X62" i="7"/>
  <c r="W62" i="7"/>
  <c r="V62" i="7"/>
  <c r="U62" i="7"/>
  <c r="T62" i="7"/>
  <c r="S62" i="7"/>
  <c r="R62" i="7"/>
  <c r="Q62" i="7"/>
  <c r="P62" i="7"/>
  <c r="O62" i="7"/>
  <c r="N62" i="7"/>
  <c r="M62" i="7"/>
  <c r="L62" i="7"/>
  <c r="K62" i="7"/>
  <c r="J62" i="7"/>
  <c r="I62" i="7"/>
  <c r="H62" i="7"/>
  <c r="G62" i="7"/>
  <c r="F62" i="7"/>
  <c r="E62" i="7"/>
  <c r="D62" i="7"/>
  <c r="C62" i="7"/>
  <c r="AA61" i="7"/>
  <c r="B61" i="7"/>
  <c r="AC61" i="7"/>
  <c r="Z61" i="7"/>
  <c r="Y61" i="7"/>
  <c r="X61" i="7"/>
  <c r="W61" i="7"/>
  <c r="V61" i="7"/>
  <c r="U61" i="7"/>
  <c r="T61" i="7"/>
  <c r="S61" i="7"/>
  <c r="R61" i="7"/>
  <c r="Q61" i="7"/>
  <c r="P61" i="7"/>
  <c r="O61" i="7"/>
  <c r="N61" i="7"/>
  <c r="M61" i="7"/>
  <c r="L61" i="7"/>
  <c r="K61" i="7"/>
  <c r="J61" i="7"/>
  <c r="I61" i="7"/>
  <c r="H61" i="7"/>
  <c r="G61" i="7"/>
  <c r="F61" i="7"/>
  <c r="E61" i="7"/>
  <c r="D61" i="7"/>
  <c r="C61" i="7"/>
  <c r="Z60" i="7"/>
  <c r="B60" i="7"/>
  <c r="AC60" i="7"/>
  <c r="Y60" i="7"/>
  <c r="X60" i="7"/>
  <c r="W60" i="7"/>
  <c r="V60" i="7"/>
  <c r="U60" i="7"/>
  <c r="T60" i="7"/>
  <c r="S60" i="7"/>
  <c r="R60" i="7"/>
  <c r="Q60" i="7"/>
  <c r="P60" i="7"/>
  <c r="O60" i="7"/>
  <c r="N60" i="7"/>
  <c r="M60" i="7"/>
  <c r="L60" i="7"/>
  <c r="K60" i="7"/>
  <c r="J60" i="7"/>
  <c r="I60" i="7"/>
  <c r="H60" i="7"/>
  <c r="G60" i="7"/>
  <c r="F60" i="7"/>
  <c r="E60" i="7"/>
  <c r="D60" i="7"/>
  <c r="C60" i="7"/>
  <c r="AA59" i="7"/>
  <c r="B59" i="7"/>
  <c r="AC59" i="7"/>
  <c r="Z59" i="7"/>
  <c r="Y59" i="7"/>
  <c r="X59" i="7"/>
  <c r="W59" i="7"/>
  <c r="V59" i="7"/>
  <c r="U59" i="7"/>
  <c r="T59" i="7"/>
  <c r="S59" i="7"/>
  <c r="R59" i="7"/>
  <c r="Q59" i="7"/>
  <c r="P59" i="7"/>
  <c r="O59" i="7"/>
  <c r="N59" i="7"/>
  <c r="M59" i="7"/>
  <c r="L59" i="7"/>
  <c r="K59" i="7"/>
  <c r="J59" i="7"/>
  <c r="I59" i="7"/>
  <c r="H59" i="7"/>
  <c r="G59" i="7"/>
  <c r="F59" i="7"/>
  <c r="E59" i="7"/>
  <c r="D59" i="7"/>
  <c r="C59" i="7"/>
  <c r="AA58" i="7"/>
  <c r="B58" i="7"/>
  <c r="AC58" i="7"/>
  <c r="Z58" i="7"/>
  <c r="Y58" i="7"/>
  <c r="X58" i="7"/>
  <c r="W58" i="7"/>
  <c r="V58" i="7"/>
  <c r="U58" i="7"/>
  <c r="T58" i="7"/>
  <c r="S58" i="7"/>
  <c r="R58" i="7"/>
  <c r="Q58" i="7"/>
  <c r="P58" i="7"/>
  <c r="O58" i="7"/>
  <c r="N58" i="7"/>
  <c r="M58" i="7"/>
  <c r="L58" i="7"/>
  <c r="K58" i="7"/>
  <c r="J58" i="7"/>
  <c r="I58" i="7"/>
  <c r="H58" i="7"/>
  <c r="G58" i="7"/>
  <c r="F58" i="7"/>
  <c r="E58" i="7"/>
  <c r="D58" i="7"/>
  <c r="C58" i="7"/>
  <c r="AA57" i="7"/>
  <c r="B57" i="7"/>
  <c r="AC57" i="7"/>
  <c r="Z57" i="7"/>
  <c r="Y57" i="7"/>
  <c r="X57" i="7"/>
  <c r="W57" i="7"/>
  <c r="V57" i="7"/>
  <c r="U57" i="7"/>
  <c r="T57" i="7"/>
  <c r="S57" i="7"/>
  <c r="R57" i="7"/>
  <c r="Q57" i="7"/>
  <c r="P57" i="7"/>
  <c r="O57" i="7"/>
  <c r="N57" i="7"/>
  <c r="M57" i="7"/>
  <c r="L57" i="7"/>
  <c r="K57" i="7"/>
  <c r="J57" i="7"/>
  <c r="I57" i="7"/>
  <c r="H57" i="7"/>
  <c r="G57" i="7"/>
  <c r="F57" i="7"/>
  <c r="E57" i="7"/>
  <c r="D57" i="7"/>
  <c r="C57" i="7"/>
  <c r="AA56" i="7"/>
  <c r="B56" i="7"/>
  <c r="AC56" i="7"/>
  <c r="Z56" i="7"/>
  <c r="Y56" i="7"/>
  <c r="X56" i="7"/>
  <c r="W56" i="7"/>
  <c r="V56" i="7"/>
  <c r="U56" i="7"/>
  <c r="T56" i="7"/>
  <c r="S56" i="7"/>
  <c r="R56" i="7"/>
  <c r="Q56" i="7"/>
  <c r="P56" i="7"/>
  <c r="O56" i="7"/>
  <c r="N56" i="7"/>
  <c r="M56" i="7"/>
  <c r="L56" i="7"/>
  <c r="K56" i="7"/>
  <c r="J56" i="7"/>
  <c r="I56" i="7"/>
  <c r="H56" i="7"/>
  <c r="G56" i="7"/>
  <c r="F56" i="7"/>
  <c r="E56" i="7"/>
  <c r="D56" i="7"/>
  <c r="C56" i="7"/>
  <c r="AA55" i="7"/>
  <c r="B55" i="7"/>
  <c r="AC55" i="7"/>
  <c r="Z55" i="7"/>
  <c r="Y55" i="7"/>
  <c r="X55" i="7"/>
  <c r="W55" i="7"/>
  <c r="V55" i="7"/>
  <c r="U55" i="7"/>
  <c r="T55" i="7"/>
  <c r="S55" i="7"/>
  <c r="R55" i="7"/>
  <c r="Q55" i="7"/>
  <c r="P55" i="7"/>
  <c r="O55" i="7"/>
  <c r="N55" i="7"/>
  <c r="M55" i="7"/>
  <c r="L55" i="7"/>
  <c r="K55" i="7"/>
  <c r="J55" i="7"/>
  <c r="I55" i="7"/>
  <c r="H55" i="7"/>
  <c r="G55" i="7"/>
  <c r="F55" i="7"/>
  <c r="E55" i="7"/>
  <c r="D55" i="7"/>
  <c r="C55" i="7"/>
  <c r="AA54" i="7"/>
  <c r="B54" i="7"/>
  <c r="AC54" i="7"/>
  <c r="Z54" i="7"/>
  <c r="Y54" i="7"/>
  <c r="X54" i="7"/>
  <c r="W54" i="7"/>
  <c r="V54" i="7"/>
  <c r="U54" i="7"/>
  <c r="T54" i="7"/>
  <c r="S54" i="7"/>
  <c r="R54" i="7"/>
  <c r="Q54" i="7"/>
  <c r="P54" i="7"/>
  <c r="O54" i="7"/>
  <c r="N54" i="7"/>
  <c r="M54" i="7"/>
  <c r="L54" i="7"/>
  <c r="K54" i="7"/>
  <c r="J54" i="7"/>
  <c r="I54" i="7"/>
  <c r="H54" i="7"/>
  <c r="G54" i="7"/>
  <c r="F54" i="7"/>
  <c r="E54" i="7"/>
  <c r="D54" i="7"/>
  <c r="C54" i="7"/>
  <c r="AA53" i="7"/>
  <c r="B53" i="7"/>
  <c r="AC53" i="7"/>
  <c r="Z53" i="7"/>
  <c r="Y53" i="7"/>
  <c r="X53" i="7"/>
  <c r="W53" i="7"/>
  <c r="V53" i="7"/>
  <c r="U53" i="7"/>
  <c r="T53" i="7"/>
  <c r="S53" i="7"/>
  <c r="R53" i="7"/>
  <c r="Q53" i="7"/>
  <c r="P53" i="7"/>
  <c r="O53" i="7"/>
  <c r="N53" i="7"/>
  <c r="M53" i="7"/>
  <c r="L53" i="7"/>
  <c r="K53" i="7"/>
  <c r="J53" i="7"/>
  <c r="I53" i="7"/>
  <c r="H53" i="7"/>
  <c r="G53" i="7"/>
  <c r="F53" i="7"/>
  <c r="E53" i="7"/>
  <c r="D53" i="7"/>
  <c r="C53" i="7"/>
  <c r="AA52" i="7"/>
  <c r="B52" i="7"/>
  <c r="AC52" i="7"/>
  <c r="Z52" i="7"/>
  <c r="Y52" i="7"/>
  <c r="X52" i="7"/>
  <c r="W52" i="7"/>
  <c r="V52" i="7"/>
  <c r="U52" i="7"/>
  <c r="T52" i="7"/>
  <c r="S52" i="7"/>
  <c r="R52" i="7"/>
  <c r="Q52" i="7"/>
  <c r="P52" i="7"/>
  <c r="O52" i="7"/>
  <c r="N52" i="7"/>
  <c r="M52" i="7"/>
  <c r="L52" i="7"/>
  <c r="K52" i="7"/>
  <c r="J52" i="7"/>
  <c r="I52" i="7"/>
  <c r="H52" i="7"/>
  <c r="G52" i="7"/>
  <c r="F52" i="7"/>
  <c r="E52" i="7"/>
  <c r="D52" i="7"/>
  <c r="C52" i="7"/>
  <c r="AA51" i="7"/>
  <c r="B51" i="7"/>
  <c r="AC51" i="7"/>
  <c r="Z51" i="7"/>
  <c r="Y51" i="7"/>
  <c r="X51" i="7"/>
  <c r="W51" i="7"/>
  <c r="V51" i="7"/>
  <c r="U51" i="7"/>
  <c r="T51" i="7"/>
  <c r="S51" i="7"/>
  <c r="R51" i="7"/>
  <c r="Q51" i="7"/>
  <c r="P51" i="7"/>
  <c r="O51" i="7"/>
  <c r="N51" i="7"/>
  <c r="M51" i="7"/>
  <c r="L51" i="7"/>
  <c r="K51" i="7"/>
  <c r="J51" i="7"/>
  <c r="I51" i="7"/>
  <c r="H51" i="7"/>
  <c r="G51" i="7"/>
  <c r="F51" i="7"/>
  <c r="E51" i="7"/>
  <c r="D51" i="7"/>
  <c r="C51" i="7"/>
  <c r="AA50" i="7"/>
  <c r="B50" i="7"/>
  <c r="AC50" i="7"/>
  <c r="Z50" i="7"/>
  <c r="Y50" i="7"/>
  <c r="X50" i="7"/>
  <c r="W50" i="7"/>
  <c r="V50" i="7"/>
  <c r="U50" i="7"/>
  <c r="T50" i="7"/>
  <c r="S50" i="7"/>
  <c r="R50" i="7"/>
  <c r="Q50" i="7"/>
  <c r="P50" i="7"/>
  <c r="O50" i="7"/>
  <c r="N50" i="7"/>
  <c r="M50" i="7"/>
  <c r="L50" i="7"/>
  <c r="K50" i="7"/>
  <c r="J50" i="7"/>
  <c r="I50" i="7"/>
  <c r="H50" i="7"/>
  <c r="G50" i="7"/>
  <c r="F50" i="7"/>
  <c r="E50" i="7"/>
  <c r="D50" i="7"/>
  <c r="C50" i="7"/>
  <c r="AA48" i="7"/>
  <c r="B48" i="7"/>
  <c r="AC48" i="7"/>
  <c r="Z48" i="7"/>
  <c r="Y48" i="7"/>
  <c r="X48" i="7"/>
  <c r="W48" i="7"/>
  <c r="V48" i="7"/>
  <c r="U48" i="7"/>
  <c r="T48" i="7"/>
  <c r="S48" i="7"/>
  <c r="R48" i="7"/>
  <c r="Q48" i="7"/>
  <c r="P48" i="7"/>
  <c r="O48" i="7"/>
  <c r="N48" i="7"/>
  <c r="M48" i="7"/>
  <c r="L48" i="7"/>
  <c r="K48" i="7"/>
  <c r="J48" i="7"/>
  <c r="I48" i="7"/>
  <c r="H48" i="7"/>
  <c r="G48" i="7"/>
  <c r="F48" i="7"/>
  <c r="E48" i="7"/>
  <c r="D48" i="7"/>
  <c r="C48" i="7"/>
  <c r="AA47" i="7"/>
  <c r="B47" i="7"/>
  <c r="AC47" i="7"/>
  <c r="Z47" i="7"/>
  <c r="Y47" i="7"/>
  <c r="X47" i="7"/>
  <c r="W47" i="7"/>
  <c r="V47" i="7"/>
  <c r="U47" i="7"/>
  <c r="T47" i="7"/>
  <c r="S47" i="7"/>
  <c r="R47" i="7"/>
  <c r="Q47" i="7"/>
  <c r="P47" i="7"/>
  <c r="O47" i="7"/>
  <c r="N47" i="7"/>
  <c r="M47" i="7"/>
  <c r="L47" i="7"/>
  <c r="K47" i="7"/>
  <c r="J47" i="7"/>
  <c r="I47" i="7"/>
  <c r="H47" i="7"/>
  <c r="G47" i="7"/>
  <c r="F47" i="7"/>
  <c r="E47" i="7"/>
  <c r="D47" i="7"/>
  <c r="C47" i="7"/>
  <c r="AA46" i="7"/>
  <c r="B46" i="7"/>
  <c r="AC46" i="7"/>
  <c r="Z46" i="7"/>
  <c r="Y46" i="7"/>
  <c r="X46" i="7"/>
  <c r="W46" i="7"/>
  <c r="V46" i="7"/>
  <c r="U46" i="7"/>
  <c r="T46" i="7"/>
  <c r="S46" i="7"/>
  <c r="R46" i="7"/>
  <c r="Q46" i="7"/>
  <c r="P46" i="7"/>
  <c r="O46" i="7"/>
  <c r="N46" i="7"/>
  <c r="M46" i="7"/>
  <c r="L46" i="7"/>
  <c r="K46" i="7"/>
  <c r="J46" i="7"/>
  <c r="I46" i="7"/>
  <c r="H46" i="7"/>
  <c r="G46" i="7"/>
  <c r="F46" i="7"/>
  <c r="E46" i="7"/>
  <c r="D46" i="7"/>
  <c r="C46" i="7"/>
  <c r="AA45" i="7"/>
  <c r="B45" i="7"/>
  <c r="AC45" i="7"/>
  <c r="Z45" i="7"/>
  <c r="Y45" i="7"/>
  <c r="X45" i="7"/>
  <c r="W45" i="7"/>
  <c r="V45" i="7"/>
  <c r="U45" i="7"/>
  <c r="T45" i="7"/>
  <c r="S45" i="7"/>
  <c r="R45" i="7"/>
  <c r="Q45" i="7"/>
  <c r="P45" i="7"/>
  <c r="O45" i="7"/>
  <c r="N45" i="7"/>
  <c r="M45" i="7"/>
  <c r="L45" i="7"/>
  <c r="K45" i="7"/>
  <c r="J45" i="7"/>
  <c r="I45" i="7"/>
  <c r="H45" i="7"/>
  <c r="G45" i="7"/>
  <c r="F45" i="7"/>
  <c r="E45" i="7"/>
  <c r="D45" i="7"/>
  <c r="C45" i="7"/>
  <c r="AA44" i="7"/>
  <c r="B44" i="7"/>
  <c r="AC44" i="7"/>
  <c r="Z44" i="7"/>
  <c r="Y44" i="7"/>
  <c r="X44" i="7"/>
  <c r="W44" i="7"/>
  <c r="V44" i="7"/>
  <c r="U44" i="7"/>
  <c r="T44" i="7"/>
  <c r="S44" i="7"/>
  <c r="R44" i="7"/>
  <c r="Q44" i="7"/>
  <c r="P44" i="7"/>
  <c r="O44" i="7"/>
  <c r="N44" i="7"/>
  <c r="M44" i="7"/>
  <c r="L44" i="7"/>
  <c r="K44" i="7"/>
  <c r="J44" i="7"/>
  <c r="I44" i="7"/>
  <c r="H44" i="7"/>
  <c r="G44" i="7"/>
  <c r="F44" i="7"/>
  <c r="E44" i="7"/>
  <c r="D44" i="7"/>
  <c r="C44" i="7"/>
  <c r="AA41" i="7"/>
  <c r="B41" i="7"/>
  <c r="AC41" i="7"/>
  <c r="Z41" i="7"/>
  <c r="Y41" i="7"/>
  <c r="X41" i="7"/>
  <c r="W41" i="7"/>
  <c r="V41" i="7"/>
  <c r="U41" i="7"/>
  <c r="T41" i="7"/>
  <c r="S41" i="7"/>
  <c r="R41" i="7"/>
  <c r="Q41" i="7"/>
  <c r="P41" i="7"/>
  <c r="O41" i="7"/>
  <c r="N41" i="7"/>
  <c r="M41" i="7"/>
  <c r="L41" i="7"/>
  <c r="K41" i="7"/>
  <c r="J41" i="7"/>
  <c r="I41" i="7"/>
  <c r="H41" i="7"/>
  <c r="G41" i="7"/>
  <c r="F41" i="7"/>
  <c r="E41" i="7"/>
  <c r="D41" i="7"/>
  <c r="C41" i="7"/>
  <c r="AA40" i="7"/>
  <c r="B40" i="7"/>
  <c r="AC40" i="7"/>
  <c r="Z40" i="7"/>
  <c r="Y40" i="7"/>
  <c r="X40" i="7"/>
  <c r="W40" i="7"/>
  <c r="V40" i="7"/>
  <c r="U40" i="7"/>
  <c r="T40" i="7"/>
  <c r="S40" i="7"/>
  <c r="R40" i="7"/>
  <c r="Q40" i="7"/>
  <c r="P40" i="7"/>
  <c r="O40" i="7"/>
  <c r="N40" i="7"/>
  <c r="M40" i="7"/>
  <c r="L40" i="7"/>
  <c r="K40" i="7"/>
  <c r="J40" i="7"/>
  <c r="I40" i="7"/>
  <c r="H40" i="7"/>
  <c r="G40" i="7"/>
  <c r="F40" i="7"/>
  <c r="E40" i="7"/>
  <c r="D40" i="7"/>
  <c r="C40" i="7"/>
  <c r="AA39" i="7"/>
  <c r="B39" i="7"/>
  <c r="AC39" i="7"/>
  <c r="Z39" i="7"/>
  <c r="Y39" i="7"/>
  <c r="X39" i="7"/>
  <c r="W39" i="7"/>
  <c r="V39" i="7"/>
  <c r="U39" i="7"/>
  <c r="T39" i="7"/>
  <c r="S39" i="7"/>
  <c r="R39" i="7"/>
  <c r="Q39" i="7"/>
  <c r="P39" i="7"/>
  <c r="O39" i="7"/>
  <c r="N39" i="7"/>
  <c r="M39" i="7"/>
  <c r="L39" i="7"/>
  <c r="K39" i="7"/>
  <c r="J39" i="7"/>
  <c r="I39" i="7"/>
  <c r="H39" i="7"/>
  <c r="G39" i="7"/>
  <c r="F39" i="7"/>
  <c r="E39" i="7"/>
  <c r="D39" i="7"/>
  <c r="C39" i="7"/>
  <c r="W38" i="7"/>
  <c r="K38" i="7"/>
  <c r="AC38" i="7"/>
  <c r="V38" i="7"/>
  <c r="U38" i="7"/>
  <c r="T38" i="7"/>
  <c r="S38" i="7"/>
  <c r="R38" i="7"/>
  <c r="Q38" i="7"/>
  <c r="P38" i="7"/>
  <c r="O38" i="7"/>
  <c r="N38" i="7"/>
  <c r="M38" i="7"/>
  <c r="L38" i="7"/>
  <c r="AA37" i="7"/>
  <c r="B37" i="7"/>
  <c r="AC37" i="7"/>
  <c r="Z37" i="7"/>
  <c r="Y37" i="7"/>
  <c r="X37" i="7"/>
  <c r="W37" i="7"/>
  <c r="V37" i="7"/>
  <c r="U37" i="7"/>
  <c r="T37" i="7"/>
  <c r="S37" i="7"/>
  <c r="R37" i="7"/>
  <c r="Q37" i="7"/>
  <c r="P37" i="7"/>
  <c r="O37" i="7"/>
  <c r="N37" i="7"/>
  <c r="M37" i="7"/>
  <c r="L37" i="7"/>
  <c r="K37" i="7"/>
  <c r="J37" i="7"/>
  <c r="I37" i="7"/>
  <c r="H37" i="7"/>
  <c r="G37" i="7"/>
  <c r="F37" i="7"/>
  <c r="E37" i="7"/>
  <c r="D37" i="7"/>
  <c r="C37" i="7"/>
  <c r="AA36" i="7"/>
  <c r="B36" i="7"/>
  <c r="AC36" i="7"/>
  <c r="Z36" i="7"/>
  <c r="Y36" i="7"/>
  <c r="X36" i="7"/>
  <c r="W36" i="7"/>
  <c r="V36" i="7"/>
  <c r="U36" i="7"/>
  <c r="T36" i="7"/>
  <c r="S36" i="7"/>
  <c r="R36" i="7"/>
  <c r="Q36" i="7"/>
  <c r="P36" i="7"/>
  <c r="O36" i="7"/>
  <c r="N36" i="7"/>
  <c r="M36" i="7"/>
  <c r="L36" i="7"/>
  <c r="K36" i="7"/>
  <c r="J36" i="7"/>
  <c r="I36" i="7"/>
  <c r="H36" i="7"/>
  <c r="G36" i="7"/>
  <c r="F36" i="7"/>
  <c r="E36" i="7"/>
  <c r="D36" i="7"/>
  <c r="C36" i="7"/>
  <c r="AA34" i="7"/>
  <c r="L34" i="7"/>
  <c r="AC34" i="7"/>
  <c r="Z34" i="7"/>
  <c r="Y34" i="7"/>
  <c r="X34" i="7"/>
  <c r="W34" i="7"/>
  <c r="V34" i="7"/>
  <c r="U34" i="7"/>
  <c r="T34" i="7"/>
  <c r="S34" i="7"/>
  <c r="R34" i="7"/>
  <c r="Q34" i="7"/>
  <c r="P34" i="7"/>
  <c r="O34" i="7"/>
  <c r="N34" i="7"/>
  <c r="M34" i="7"/>
  <c r="AA33" i="7"/>
  <c r="B33" i="7"/>
  <c r="AC33" i="7"/>
  <c r="Z33" i="7"/>
  <c r="Y33" i="7"/>
  <c r="X33" i="7"/>
  <c r="W33" i="7"/>
  <c r="V33" i="7"/>
  <c r="U33" i="7"/>
  <c r="T33" i="7"/>
  <c r="S33" i="7"/>
  <c r="R33" i="7"/>
  <c r="Q33" i="7"/>
  <c r="P33" i="7"/>
  <c r="O33" i="7"/>
  <c r="N33" i="7"/>
  <c r="M33" i="7"/>
  <c r="L33" i="7"/>
  <c r="K33" i="7"/>
  <c r="J33" i="7"/>
  <c r="I33" i="7"/>
  <c r="H33" i="7"/>
  <c r="G33" i="7"/>
  <c r="F33" i="7"/>
  <c r="E33" i="7"/>
  <c r="D33" i="7"/>
  <c r="C33" i="7"/>
  <c r="AA32" i="7"/>
  <c r="B32" i="7"/>
  <c r="AC32" i="7"/>
  <c r="Z32" i="7"/>
  <c r="Y32" i="7"/>
  <c r="X32" i="7"/>
  <c r="W32" i="7"/>
  <c r="V32" i="7"/>
  <c r="U32" i="7"/>
  <c r="T32" i="7"/>
  <c r="S32" i="7"/>
  <c r="R32" i="7"/>
  <c r="Q32" i="7"/>
  <c r="P32" i="7"/>
  <c r="O32" i="7"/>
  <c r="N32" i="7"/>
  <c r="M32" i="7"/>
  <c r="L32" i="7"/>
  <c r="K32" i="7"/>
  <c r="J32" i="7"/>
  <c r="I32" i="7"/>
  <c r="H32" i="7"/>
  <c r="G32" i="7"/>
  <c r="F32" i="7"/>
  <c r="E32" i="7"/>
  <c r="D32" i="7"/>
  <c r="C32" i="7"/>
  <c r="AA31" i="7"/>
  <c r="B31" i="7"/>
  <c r="AC31" i="7"/>
  <c r="Z31" i="7"/>
  <c r="Y31" i="7"/>
  <c r="X31" i="7"/>
  <c r="W31" i="7"/>
  <c r="V31" i="7"/>
  <c r="U31" i="7"/>
  <c r="T31" i="7"/>
  <c r="S31" i="7"/>
  <c r="R31" i="7"/>
  <c r="Q31" i="7"/>
  <c r="P31" i="7"/>
  <c r="O31" i="7"/>
  <c r="N31" i="7"/>
  <c r="M31" i="7"/>
  <c r="L31" i="7"/>
  <c r="K31" i="7"/>
  <c r="J31" i="7"/>
  <c r="I31" i="7"/>
  <c r="H31" i="7"/>
  <c r="G31" i="7"/>
  <c r="F31" i="7"/>
  <c r="E31" i="7"/>
  <c r="D31" i="7"/>
  <c r="C31" i="7"/>
  <c r="AA30" i="7"/>
  <c r="B30" i="7"/>
  <c r="AC30" i="7"/>
  <c r="Z30" i="7"/>
  <c r="Y30" i="7"/>
  <c r="X30" i="7"/>
  <c r="W30" i="7"/>
  <c r="V30" i="7"/>
  <c r="U30" i="7"/>
  <c r="T30" i="7"/>
  <c r="S30" i="7"/>
  <c r="R30" i="7"/>
  <c r="Q30" i="7"/>
  <c r="P30" i="7"/>
  <c r="O30" i="7"/>
  <c r="N30" i="7"/>
  <c r="M30" i="7"/>
  <c r="L30" i="7"/>
  <c r="K30" i="7"/>
  <c r="J30" i="7"/>
  <c r="I30" i="7"/>
  <c r="H30" i="7"/>
  <c r="G30" i="7"/>
  <c r="F30" i="7"/>
  <c r="E30" i="7"/>
  <c r="D30" i="7"/>
  <c r="C30" i="7"/>
  <c r="AA29" i="7"/>
  <c r="B29" i="7"/>
  <c r="AC29" i="7"/>
  <c r="Z29" i="7"/>
  <c r="Y29" i="7"/>
  <c r="X29" i="7"/>
  <c r="W29" i="7"/>
  <c r="V29" i="7"/>
  <c r="U29" i="7"/>
  <c r="T29" i="7"/>
  <c r="S29" i="7"/>
  <c r="R29" i="7"/>
  <c r="Q29" i="7"/>
  <c r="P29" i="7"/>
  <c r="O29" i="7"/>
  <c r="N29" i="7"/>
  <c r="M29" i="7"/>
  <c r="L29" i="7"/>
  <c r="K29" i="7"/>
  <c r="J29" i="7"/>
  <c r="I29" i="7"/>
  <c r="H29" i="7"/>
  <c r="G29" i="7"/>
  <c r="F29" i="7"/>
  <c r="E29" i="7"/>
  <c r="D29" i="7"/>
  <c r="C29" i="7"/>
  <c r="AA28" i="7"/>
  <c r="B28" i="7"/>
  <c r="AC28" i="7"/>
  <c r="Z28" i="7"/>
  <c r="Y28" i="7"/>
  <c r="X28" i="7"/>
  <c r="W28" i="7"/>
  <c r="V28" i="7"/>
  <c r="U28" i="7"/>
  <c r="T28" i="7"/>
  <c r="S28" i="7"/>
  <c r="R28" i="7"/>
  <c r="Q28" i="7"/>
  <c r="P28" i="7"/>
  <c r="O28" i="7"/>
  <c r="N28" i="7"/>
  <c r="M28" i="7"/>
  <c r="L28" i="7"/>
  <c r="K28" i="7"/>
  <c r="J28" i="7"/>
  <c r="I28" i="7"/>
  <c r="H28" i="7"/>
  <c r="G28" i="7"/>
  <c r="F28" i="7"/>
  <c r="E28" i="7"/>
  <c r="D28" i="7"/>
  <c r="C28" i="7"/>
  <c r="AA27" i="7"/>
  <c r="B27" i="7"/>
  <c r="AC27" i="7"/>
  <c r="Z27" i="7"/>
  <c r="Y27" i="7"/>
  <c r="X27" i="7"/>
  <c r="W27" i="7"/>
  <c r="V27" i="7"/>
  <c r="U27" i="7"/>
  <c r="T27" i="7"/>
  <c r="S27" i="7"/>
  <c r="R27" i="7"/>
  <c r="Q27" i="7"/>
  <c r="P27" i="7"/>
  <c r="O27" i="7"/>
  <c r="N27" i="7"/>
  <c r="M27" i="7"/>
  <c r="L27" i="7"/>
  <c r="K27" i="7"/>
  <c r="J27" i="7"/>
  <c r="I27" i="7"/>
  <c r="H27" i="7"/>
  <c r="G27" i="7"/>
  <c r="F27" i="7"/>
  <c r="E27" i="7"/>
  <c r="D27" i="7"/>
  <c r="C27" i="7"/>
  <c r="AA26" i="7"/>
  <c r="B26" i="7"/>
  <c r="AC26" i="7"/>
  <c r="Z26" i="7"/>
  <c r="Y26" i="7"/>
  <c r="X26" i="7"/>
  <c r="W26" i="7"/>
  <c r="V26" i="7"/>
  <c r="U26" i="7"/>
  <c r="T26" i="7"/>
  <c r="S26" i="7"/>
  <c r="R26" i="7"/>
  <c r="Q26" i="7"/>
  <c r="P26" i="7"/>
  <c r="O26" i="7"/>
  <c r="N26" i="7"/>
  <c r="M26" i="7"/>
  <c r="L26" i="7"/>
  <c r="K26" i="7"/>
  <c r="J26" i="7"/>
  <c r="I26" i="7"/>
  <c r="H26" i="7"/>
  <c r="G26" i="7"/>
  <c r="F26" i="7"/>
  <c r="E26" i="7"/>
  <c r="D26" i="7"/>
  <c r="C26" i="7"/>
  <c r="AA24" i="7"/>
  <c r="B24" i="7"/>
  <c r="AC24" i="7"/>
  <c r="Z24" i="7"/>
  <c r="Y24" i="7"/>
  <c r="X24" i="7"/>
  <c r="W24" i="7"/>
  <c r="V24" i="7"/>
  <c r="U24" i="7"/>
  <c r="T24" i="7"/>
  <c r="S24" i="7"/>
  <c r="R24" i="7"/>
  <c r="Q24" i="7"/>
  <c r="P24" i="7"/>
  <c r="O24" i="7"/>
  <c r="N24" i="7"/>
  <c r="M24" i="7"/>
  <c r="L24" i="7"/>
  <c r="K24" i="7"/>
  <c r="J24" i="7"/>
  <c r="I24" i="7"/>
  <c r="H24" i="7"/>
  <c r="G24" i="7"/>
  <c r="F24" i="7"/>
  <c r="E24" i="7"/>
  <c r="D24" i="7"/>
  <c r="C24" i="7"/>
  <c r="AA23" i="7"/>
  <c r="B23" i="7"/>
  <c r="AC23" i="7"/>
  <c r="Z23" i="7"/>
  <c r="Y23" i="7"/>
  <c r="X23" i="7"/>
  <c r="W23" i="7"/>
  <c r="V23" i="7"/>
  <c r="U23" i="7"/>
  <c r="T23" i="7"/>
  <c r="S23" i="7"/>
  <c r="R23" i="7"/>
  <c r="Q23" i="7"/>
  <c r="P23" i="7"/>
  <c r="O23" i="7"/>
  <c r="N23" i="7"/>
  <c r="M23" i="7"/>
  <c r="L23" i="7"/>
  <c r="K23" i="7"/>
  <c r="J23" i="7"/>
  <c r="I23" i="7"/>
  <c r="H23" i="7"/>
  <c r="G23" i="7"/>
  <c r="F23" i="7"/>
  <c r="E23" i="7"/>
  <c r="D23" i="7"/>
  <c r="C23" i="7"/>
  <c r="AA22" i="7"/>
  <c r="B22" i="7"/>
  <c r="AC22" i="7"/>
  <c r="Z22" i="7"/>
  <c r="Y22" i="7"/>
  <c r="X22" i="7"/>
  <c r="W22" i="7"/>
  <c r="V22" i="7"/>
  <c r="U22" i="7"/>
  <c r="T22" i="7"/>
  <c r="S22" i="7"/>
  <c r="R22" i="7"/>
  <c r="Q22" i="7"/>
  <c r="P22" i="7"/>
  <c r="O22" i="7"/>
  <c r="N22" i="7"/>
  <c r="M22" i="7"/>
  <c r="L22" i="7"/>
  <c r="K22" i="7"/>
  <c r="J22" i="7"/>
  <c r="I22" i="7"/>
  <c r="H22" i="7"/>
  <c r="G22" i="7"/>
  <c r="F22" i="7"/>
  <c r="E22" i="7"/>
  <c r="D22" i="7"/>
  <c r="C22" i="7"/>
  <c r="AA21" i="7"/>
  <c r="B21" i="7"/>
  <c r="AC21" i="7"/>
  <c r="Z21" i="7"/>
  <c r="Y21" i="7"/>
  <c r="X21" i="7"/>
  <c r="W21" i="7"/>
  <c r="V21" i="7"/>
  <c r="U21" i="7"/>
  <c r="T21" i="7"/>
  <c r="S21" i="7"/>
  <c r="R21" i="7"/>
  <c r="Q21" i="7"/>
  <c r="P21" i="7"/>
  <c r="O21" i="7"/>
  <c r="N21" i="7"/>
  <c r="M21" i="7"/>
  <c r="L21" i="7"/>
  <c r="K21" i="7"/>
  <c r="J21" i="7"/>
  <c r="I21" i="7"/>
  <c r="H21" i="7"/>
  <c r="G21" i="7"/>
  <c r="F21" i="7"/>
  <c r="E21" i="7"/>
  <c r="D21" i="7"/>
  <c r="C21" i="7"/>
  <c r="AA20" i="7"/>
  <c r="T20" i="7"/>
  <c r="AC20" i="7"/>
  <c r="Z20" i="7"/>
  <c r="Y20" i="7"/>
  <c r="X20" i="7"/>
  <c r="W20" i="7"/>
  <c r="V20" i="7"/>
  <c r="U20" i="7"/>
  <c r="AA18" i="7"/>
  <c r="B18" i="7"/>
  <c r="AC18" i="7"/>
  <c r="Z18" i="7"/>
  <c r="Y18" i="7"/>
  <c r="X18" i="7"/>
  <c r="W18" i="7"/>
  <c r="V18" i="7"/>
  <c r="U18" i="7"/>
  <c r="T18" i="7"/>
  <c r="S18" i="7"/>
  <c r="R18" i="7"/>
  <c r="Q18" i="7"/>
  <c r="P18" i="7"/>
  <c r="O18" i="7"/>
  <c r="N18" i="7"/>
  <c r="M18" i="7"/>
  <c r="L18" i="7"/>
  <c r="K18" i="7"/>
  <c r="J18" i="7"/>
  <c r="I18" i="7"/>
  <c r="H18" i="7"/>
  <c r="G18" i="7"/>
  <c r="F18" i="7"/>
  <c r="E18" i="7"/>
  <c r="D18" i="7"/>
  <c r="C18" i="7"/>
  <c r="AA17" i="7"/>
  <c r="B17" i="7"/>
  <c r="AC17" i="7"/>
  <c r="Z17" i="7"/>
  <c r="Y17" i="7"/>
  <c r="X17" i="7"/>
  <c r="W17" i="7"/>
  <c r="V17" i="7"/>
  <c r="U17" i="7"/>
  <c r="T17" i="7"/>
  <c r="S17" i="7"/>
  <c r="R17" i="7"/>
  <c r="Q17" i="7"/>
  <c r="P17" i="7"/>
  <c r="O17" i="7"/>
  <c r="N17" i="7"/>
  <c r="M17" i="7"/>
  <c r="L17" i="7"/>
  <c r="K17" i="7"/>
  <c r="J17" i="7"/>
  <c r="I17" i="7"/>
  <c r="H17" i="7"/>
  <c r="G17" i="7"/>
  <c r="F17" i="7"/>
  <c r="E17" i="7"/>
  <c r="D17" i="7"/>
  <c r="C17" i="7"/>
  <c r="AA15" i="7"/>
  <c r="B15" i="7"/>
  <c r="AC15" i="7"/>
  <c r="Z15" i="7"/>
  <c r="Y15" i="7"/>
  <c r="X15" i="7"/>
  <c r="W15" i="7"/>
  <c r="V15" i="7"/>
  <c r="U15" i="7"/>
  <c r="T15" i="7"/>
  <c r="S15" i="7"/>
  <c r="R15" i="7"/>
  <c r="Q15" i="7"/>
  <c r="P15" i="7"/>
  <c r="O15" i="7"/>
  <c r="N15" i="7"/>
  <c r="M15" i="7"/>
  <c r="L15" i="7"/>
  <c r="K15" i="7"/>
  <c r="J15" i="7"/>
  <c r="I15" i="7"/>
  <c r="H15" i="7"/>
  <c r="G15" i="7"/>
  <c r="F15" i="7"/>
  <c r="E15" i="7"/>
  <c r="D15" i="7"/>
  <c r="C15" i="7"/>
  <c r="AA13" i="7"/>
  <c r="B13" i="7"/>
  <c r="AC13" i="7"/>
  <c r="Z13" i="7"/>
  <c r="Y13" i="7"/>
  <c r="X13" i="7"/>
  <c r="W13" i="7"/>
  <c r="V13" i="7"/>
  <c r="U13" i="7"/>
  <c r="T13" i="7"/>
  <c r="S13" i="7"/>
  <c r="R13" i="7"/>
  <c r="Q13" i="7"/>
  <c r="P13" i="7"/>
  <c r="O13" i="7"/>
  <c r="N13" i="7"/>
  <c r="M13" i="7"/>
  <c r="L13" i="7"/>
  <c r="K13" i="7"/>
  <c r="J13" i="7"/>
  <c r="I13" i="7"/>
  <c r="H13" i="7"/>
  <c r="G13" i="7"/>
  <c r="F13" i="7"/>
  <c r="E13" i="7"/>
  <c r="D13" i="7"/>
  <c r="C13" i="7"/>
  <c r="AA12" i="7"/>
  <c r="B12" i="7"/>
  <c r="AC12" i="7"/>
  <c r="Z12" i="7"/>
  <c r="Y12" i="7"/>
  <c r="X12" i="7"/>
  <c r="W12" i="7"/>
  <c r="V12" i="7"/>
  <c r="U12" i="7"/>
  <c r="T12" i="7"/>
  <c r="S12" i="7"/>
  <c r="R12" i="7"/>
  <c r="Q12" i="7"/>
  <c r="P12" i="7"/>
  <c r="O12" i="7"/>
  <c r="N12" i="7"/>
  <c r="M12" i="7"/>
  <c r="L12" i="7"/>
  <c r="K12" i="7"/>
  <c r="J12" i="7"/>
  <c r="I12" i="7"/>
  <c r="H12" i="7"/>
  <c r="G12" i="7"/>
  <c r="F12" i="7"/>
  <c r="E12" i="7"/>
  <c r="D12" i="7"/>
  <c r="C12" i="7"/>
  <c r="AA11" i="7"/>
  <c r="B11" i="7"/>
  <c r="AC11" i="7"/>
  <c r="Z11" i="7"/>
  <c r="Y11" i="7"/>
  <c r="X11" i="7"/>
  <c r="W11" i="7"/>
  <c r="V11" i="7"/>
  <c r="U11" i="7"/>
  <c r="T11" i="7"/>
  <c r="S11" i="7"/>
  <c r="R11" i="7"/>
  <c r="Q11" i="7"/>
  <c r="P11" i="7"/>
  <c r="O11" i="7"/>
  <c r="N11" i="7"/>
  <c r="M11" i="7"/>
  <c r="L11" i="7"/>
  <c r="K11" i="7"/>
  <c r="J11" i="7"/>
  <c r="I11" i="7"/>
  <c r="H11" i="7"/>
  <c r="G11" i="7"/>
  <c r="F11" i="7"/>
  <c r="E11" i="7"/>
  <c r="D11" i="7"/>
  <c r="C11" i="7"/>
  <c r="AA10" i="7"/>
  <c r="B10" i="7"/>
  <c r="AC10" i="7"/>
  <c r="Z10" i="7"/>
  <c r="Y10" i="7"/>
  <c r="X10" i="7"/>
  <c r="W10" i="7"/>
  <c r="V10" i="7"/>
  <c r="U10" i="7"/>
  <c r="T10" i="7"/>
  <c r="S10" i="7"/>
  <c r="R10" i="7"/>
  <c r="Q10" i="7"/>
  <c r="P10" i="7"/>
  <c r="O10" i="7"/>
  <c r="N10" i="7"/>
  <c r="M10" i="7"/>
  <c r="L10" i="7"/>
  <c r="K10" i="7"/>
  <c r="J10" i="7"/>
  <c r="I10" i="7"/>
  <c r="H10" i="7"/>
  <c r="G10" i="7"/>
  <c r="F10" i="7"/>
  <c r="E10" i="7"/>
  <c r="D10" i="7"/>
  <c r="C10" i="7"/>
  <c r="AA9" i="7"/>
  <c r="B9" i="7"/>
  <c r="AC9" i="7"/>
  <c r="Z9" i="7"/>
  <c r="Y9" i="7"/>
  <c r="X9" i="7"/>
  <c r="W9" i="7"/>
  <c r="V9" i="7"/>
  <c r="U9" i="7"/>
  <c r="T9" i="7"/>
  <c r="S9" i="7"/>
  <c r="R9" i="7"/>
  <c r="Q9" i="7"/>
  <c r="P9" i="7"/>
  <c r="O9" i="7"/>
  <c r="N9" i="7"/>
  <c r="M9" i="7"/>
  <c r="L9" i="7"/>
  <c r="K9" i="7"/>
  <c r="J9" i="7"/>
  <c r="I9" i="7"/>
  <c r="H9" i="7"/>
  <c r="G9" i="7"/>
  <c r="F9" i="7"/>
  <c r="E9" i="7"/>
  <c r="D9" i="7"/>
  <c r="C9" i="7"/>
  <c r="W8" i="7"/>
  <c r="D8" i="7"/>
  <c r="AC8" i="7"/>
  <c r="V8" i="7"/>
  <c r="U8" i="7"/>
  <c r="T8" i="7"/>
  <c r="S8" i="7"/>
  <c r="R8" i="7"/>
  <c r="Q8" i="7"/>
  <c r="P8" i="7"/>
  <c r="O8" i="7"/>
  <c r="N8" i="7"/>
  <c r="M8" i="7"/>
  <c r="L8" i="7"/>
  <c r="K8" i="7"/>
  <c r="J8" i="7"/>
  <c r="I8" i="7"/>
  <c r="H8" i="7"/>
  <c r="G8" i="7"/>
  <c r="F8" i="7"/>
  <c r="E8" i="7"/>
  <c r="AA7" i="7"/>
  <c r="B7" i="7"/>
  <c r="AC7" i="7"/>
  <c r="Z7" i="7"/>
  <c r="Y7" i="7"/>
  <c r="X7" i="7"/>
  <c r="W7" i="7"/>
  <c r="V7" i="7"/>
  <c r="U7" i="7"/>
  <c r="T7" i="7"/>
  <c r="S7" i="7"/>
  <c r="R7" i="7"/>
  <c r="Q7" i="7"/>
  <c r="P7" i="7"/>
  <c r="O7" i="7"/>
  <c r="N7" i="7"/>
  <c r="M7" i="7"/>
  <c r="L7" i="7"/>
  <c r="K7" i="7"/>
  <c r="J7" i="7"/>
  <c r="I7" i="7"/>
  <c r="H7" i="7"/>
  <c r="G7" i="7"/>
  <c r="F7" i="7"/>
  <c r="E7" i="7"/>
  <c r="D7" i="7"/>
  <c r="C7" i="7"/>
  <c r="AA6" i="7"/>
  <c r="B6" i="7"/>
  <c r="AC6" i="7"/>
  <c r="Z6" i="7"/>
  <c r="Y6" i="7"/>
  <c r="X6" i="7"/>
  <c r="W6" i="7"/>
  <c r="V6" i="7"/>
  <c r="U6" i="7"/>
  <c r="T6" i="7"/>
  <c r="S6" i="7"/>
  <c r="R6" i="7"/>
  <c r="Q6" i="7"/>
  <c r="P6" i="7"/>
  <c r="O6" i="7"/>
  <c r="N6" i="7"/>
  <c r="M6" i="7"/>
  <c r="L6" i="7"/>
  <c r="K6" i="7"/>
  <c r="J6" i="7"/>
  <c r="I6" i="7"/>
  <c r="H6" i="7"/>
  <c r="G6" i="7"/>
  <c r="F6" i="7"/>
  <c r="E6" i="7"/>
  <c r="D6" i="7"/>
  <c r="C6" i="7"/>
  <c r="AA5" i="7"/>
  <c r="B5" i="7"/>
  <c r="AC5" i="7"/>
  <c r="Z5" i="7"/>
  <c r="Y5" i="7"/>
  <c r="X5" i="7"/>
  <c r="W5" i="7"/>
  <c r="V5" i="7"/>
  <c r="U5" i="7"/>
  <c r="T5" i="7"/>
  <c r="S5" i="7"/>
  <c r="R5" i="7"/>
  <c r="Q5" i="7"/>
  <c r="P5" i="7"/>
  <c r="O5" i="7"/>
  <c r="N5" i="7"/>
  <c r="M5" i="7"/>
  <c r="L5" i="7"/>
  <c r="K5" i="7"/>
  <c r="J5" i="7"/>
  <c r="I5" i="7"/>
  <c r="H5" i="7"/>
  <c r="G5" i="7"/>
  <c r="F5" i="7"/>
  <c r="E5" i="7"/>
  <c r="D5" i="7"/>
  <c r="C5" i="7"/>
  <c r="AD67" i="6"/>
  <c r="AD66" i="6"/>
  <c r="AD65" i="6"/>
  <c r="AD63" i="6"/>
  <c r="AD62" i="6"/>
  <c r="AD61" i="6"/>
  <c r="AD60" i="6"/>
  <c r="AD59" i="6"/>
  <c r="AD58" i="6"/>
  <c r="AD57" i="6"/>
  <c r="AD56" i="6"/>
  <c r="AD55" i="6"/>
  <c r="AD54" i="6"/>
  <c r="AD53" i="6"/>
  <c r="AD52" i="6"/>
  <c r="AD51" i="6"/>
  <c r="AD49" i="6"/>
  <c r="AD48" i="6"/>
  <c r="AD47" i="6"/>
  <c r="AD46" i="6"/>
  <c r="AD45" i="6"/>
  <c r="AD42" i="6"/>
  <c r="AD41" i="6"/>
  <c r="AD40" i="6"/>
  <c r="AD39" i="6"/>
  <c r="AD38" i="6"/>
  <c r="AD37" i="6"/>
  <c r="AD35" i="6"/>
  <c r="AD34" i="6"/>
  <c r="AD33" i="6"/>
  <c r="AD32" i="6"/>
  <c r="AD31" i="6"/>
  <c r="AD30" i="6"/>
  <c r="AD29" i="6"/>
  <c r="AD28" i="6"/>
  <c r="AD27" i="6"/>
  <c r="AD25" i="6"/>
  <c r="AD24" i="6"/>
  <c r="AD23" i="6"/>
  <c r="AD22" i="6"/>
  <c r="AD21" i="6"/>
  <c r="AD19" i="6"/>
  <c r="AD18" i="6"/>
  <c r="AD16" i="6"/>
  <c r="AD14" i="6"/>
  <c r="AD13" i="6"/>
  <c r="AD12" i="6"/>
  <c r="AD11" i="6"/>
  <c r="AD10" i="6"/>
  <c r="AD9" i="6"/>
  <c r="AD8" i="6"/>
  <c r="AD7" i="6"/>
  <c r="AD6" i="6"/>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AA67" i="3"/>
  <c r="AA67" i="4"/>
  <c r="B67" i="3"/>
  <c r="B67" i="4"/>
  <c r="AC67" i="4"/>
  <c r="Z67" i="3"/>
  <c r="Z67" i="4"/>
  <c r="Y67" i="3"/>
  <c r="Y67" i="4"/>
  <c r="X67" i="3"/>
  <c r="X67" i="4"/>
  <c r="W67" i="3"/>
  <c r="W67" i="4"/>
  <c r="V67" i="3"/>
  <c r="V67" i="4"/>
  <c r="U67" i="3"/>
  <c r="U67" i="4"/>
  <c r="T67" i="3"/>
  <c r="T67" i="4"/>
  <c r="S67" i="3"/>
  <c r="S67" i="4"/>
  <c r="R67" i="3"/>
  <c r="R67" i="4"/>
  <c r="Q67" i="3"/>
  <c r="Q67" i="4"/>
  <c r="P67" i="3"/>
  <c r="P67" i="4"/>
  <c r="O67" i="3"/>
  <c r="O67" i="4"/>
  <c r="N67" i="3"/>
  <c r="N67" i="4"/>
  <c r="M67" i="3"/>
  <c r="M67" i="4"/>
  <c r="L67" i="3"/>
  <c r="L67" i="4"/>
  <c r="K67" i="3"/>
  <c r="K67" i="4"/>
  <c r="J67" i="3"/>
  <c r="J67" i="4"/>
  <c r="I67" i="3"/>
  <c r="I67" i="4"/>
  <c r="H67" i="3"/>
  <c r="H67" i="4"/>
  <c r="G67" i="3"/>
  <c r="G67" i="4"/>
  <c r="F67" i="3"/>
  <c r="F67" i="4"/>
  <c r="E67" i="3"/>
  <c r="E67" i="4"/>
  <c r="D67" i="3"/>
  <c r="D67" i="4"/>
  <c r="C67" i="3"/>
  <c r="C67" i="4"/>
  <c r="AA66" i="4"/>
  <c r="B66" i="4"/>
  <c r="AC66" i="4"/>
  <c r="Z66" i="4"/>
  <c r="Y66" i="4"/>
  <c r="X66" i="4"/>
  <c r="W66" i="4"/>
  <c r="V66" i="4"/>
  <c r="U66" i="4"/>
  <c r="T66" i="4"/>
  <c r="S66" i="4"/>
  <c r="R66" i="4"/>
  <c r="Q66" i="4"/>
  <c r="P66" i="4"/>
  <c r="O66" i="4"/>
  <c r="N66" i="4"/>
  <c r="M66" i="4"/>
  <c r="L66" i="4"/>
  <c r="K66" i="4"/>
  <c r="J66" i="4"/>
  <c r="I66" i="4"/>
  <c r="H66" i="4"/>
  <c r="G66" i="4"/>
  <c r="F66" i="4"/>
  <c r="E66" i="4"/>
  <c r="D66" i="4"/>
  <c r="C66" i="4"/>
  <c r="AA65" i="4"/>
  <c r="B65" i="4"/>
  <c r="AC65" i="4"/>
  <c r="Z65" i="4"/>
  <c r="Y65" i="4"/>
  <c r="X65" i="4"/>
  <c r="W65" i="4"/>
  <c r="V65" i="4"/>
  <c r="U65" i="4"/>
  <c r="T65" i="4"/>
  <c r="S65" i="4"/>
  <c r="R65" i="4"/>
  <c r="Q65" i="4"/>
  <c r="P65" i="4"/>
  <c r="O65" i="4"/>
  <c r="N65" i="4"/>
  <c r="M65" i="4"/>
  <c r="L65" i="4"/>
  <c r="K65" i="4"/>
  <c r="J65" i="4"/>
  <c r="I65" i="4"/>
  <c r="H65" i="4"/>
  <c r="G65" i="4"/>
  <c r="F65" i="4"/>
  <c r="E65" i="4"/>
  <c r="D65" i="4"/>
  <c r="C65" i="4"/>
  <c r="AA64" i="4"/>
  <c r="B64" i="4"/>
  <c r="AC64" i="4"/>
  <c r="Z64" i="4"/>
  <c r="Y64" i="4"/>
  <c r="X64" i="4"/>
  <c r="W64" i="4"/>
  <c r="V64" i="4"/>
  <c r="U64" i="4"/>
  <c r="T64" i="4"/>
  <c r="S64" i="4"/>
  <c r="R64" i="4"/>
  <c r="Q64" i="4"/>
  <c r="P64" i="4"/>
  <c r="O64" i="4"/>
  <c r="N64" i="4"/>
  <c r="M64" i="4"/>
  <c r="L64" i="4"/>
  <c r="K64" i="4"/>
  <c r="J64" i="4"/>
  <c r="I64" i="4"/>
  <c r="H64" i="4"/>
  <c r="G64" i="4"/>
  <c r="F64" i="4"/>
  <c r="E64" i="4"/>
  <c r="D64" i="4"/>
  <c r="C64" i="4"/>
  <c r="AA63" i="4"/>
  <c r="B63" i="4"/>
  <c r="AC63" i="4"/>
  <c r="Z63" i="4"/>
  <c r="Y63" i="4"/>
  <c r="X63" i="4"/>
  <c r="W63" i="4"/>
  <c r="V63" i="4"/>
  <c r="U63" i="4"/>
  <c r="T63" i="4"/>
  <c r="S63" i="4"/>
  <c r="R63" i="4"/>
  <c r="Q63" i="4"/>
  <c r="P63" i="4"/>
  <c r="O63" i="4"/>
  <c r="N63" i="4"/>
  <c r="M63" i="4"/>
  <c r="L63" i="4"/>
  <c r="K63" i="4"/>
  <c r="J63" i="4"/>
  <c r="I63" i="4"/>
  <c r="H63" i="4"/>
  <c r="G63" i="4"/>
  <c r="F63" i="4"/>
  <c r="E63" i="4"/>
  <c r="D63" i="4"/>
  <c r="C63" i="4"/>
  <c r="AA62" i="4"/>
  <c r="B62" i="4"/>
  <c r="AC62" i="4"/>
  <c r="Z62" i="4"/>
  <c r="Y62" i="4"/>
  <c r="X62" i="4"/>
  <c r="W62" i="4"/>
  <c r="V62" i="4"/>
  <c r="U62" i="4"/>
  <c r="T62" i="4"/>
  <c r="S62" i="4"/>
  <c r="R62" i="4"/>
  <c r="Q62" i="4"/>
  <c r="P62" i="4"/>
  <c r="O62" i="4"/>
  <c r="N62" i="4"/>
  <c r="M62" i="4"/>
  <c r="L62" i="4"/>
  <c r="K62" i="4"/>
  <c r="J62" i="4"/>
  <c r="I62" i="4"/>
  <c r="H62" i="4"/>
  <c r="G62" i="4"/>
  <c r="F62" i="4"/>
  <c r="E62" i="4"/>
  <c r="D62" i="4"/>
  <c r="C62" i="4"/>
  <c r="AA61" i="4"/>
  <c r="B61" i="4"/>
  <c r="AC61" i="4"/>
  <c r="Z61" i="4"/>
  <c r="Y61" i="4"/>
  <c r="X61" i="4"/>
  <c r="W61" i="4"/>
  <c r="V61" i="4"/>
  <c r="U61" i="4"/>
  <c r="T61" i="4"/>
  <c r="S61" i="4"/>
  <c r="R61" i="4"/>
  <c r="Q61" i="4"/>
  <c r="P61" i="4"/>
  <c r="O61" i="4"/>
  <c r="N61" i="4"/>
  <c r="M61" i="4"/>
  <c r="L61" i="4"/>
  <c r="K61" i="4"/>
  <c r="J61" i="4"/>
  <c r="I61" i="4"/>
  <c r="H61" i="4"/>
  <c r="G61" i="4"/>
  <c r="F61" i="4"/>
  <c r="E61" i="4"/>
  <c r="D61" i="4"/>
  <c r="C61" i="4"/>
  <c r="AA60" i="4"/>
  <c r="B60" i="4"/>
  <c r="AC60" i="4"/>
  <c r="Z60" i="4"/>
  <c r="Y60" i="4"/>
  <c r="X60" i="4"/>
  <c r="W60" i="4"/>
  <c r="V60" i="4"/>
  <c r="U60" i="4"/>
  <c r="T60" i="4"/>
  <c r="S60" i="4"/>
  <c r="R60" i="4"/>
  <c r="Q60" i="4"/>
  <c r="P60" i="4"/>
  <c r="O60" i="4"/>
  <c r="N60" i="4"/>
  <c r="M60" i="4"/>
  <c r="L60" i="4"/>
  <c r="K60" i="4"/>
  <c r="J60" i="4"/>
  <c r="I60" i="4"/>
  <c r="H60" i="4"/>
  <c r="G60" i="4"/>
  <c r="F60" i="4"/>
  <c r="E60" i="4"/>
  <c r="D60" i="4"/>
  <c r="C60" i="4"/>
  <c r="AA59" i="4"/>
  <c r="B59" i="4"/>
  <c r="AC59" i="4"/>
  <c r="Z59" i="4"/>
  <c r="Y59" i="4"/>
  <c r="X59" i="4"/>
  <c r="W59" i="4"/>
  <c r="V59" i="4"/>
  <c r="U59" i="4"/>
  <c r="T59" i="4"/>
  <c r="S59" i="4"/>
  <c r="R59" i="4"/>
  <c r="Q59" i="4"/>
  <c r="P59" i="4"/>
  <c r="O59" i="4"/>
  <c r="N59" i="4"/>
  <c r="M59" i="4"/>
  <c r="L59" i="4"/>
  <c r="K59" i="4"/>
  <c r="J59" i="4"/>
  <c r="I59" i="4"/>
  <c r="H59" i="4"/>
  <c r="G59" i="4"/>
  <c r="F59" i="4"/>
  <c r="E59" i="4"/>
  <c r="D59" i="4"/>
  <c r="C59" i="4"/>
  <c r="AA58" i="4"/>
  <c r="B58" i="4"/>
  <c r="AC58" i="4"/>
  <c r="Z58" i="4"/>
  <c r="Y58" i="4"/>
  <c r="X58" i="4"/>
  <c r="W58" i="4"/>
  <c r="V58" i="4"/>
  <c r="U58" i="4"/>
  <c r="T58" i="4"/>
  <c r="S58" i="4"/>
  <c r="R58" i="4"/>
  <c r="Q58" i="4"/>
  <c r="P58" i="4"/>
  <c r="O58" i="4"/>
  <c r="N58" i="4"/>
  <c r="M58" i="4"/>
  <c r="L58" i="4"/>
  <c r="K58" i="4"/>
  <c r="J58" i="4"/>
  <c r="I58" i="4"/>
  <c r="H58" i="4"/>
  <c r="G58" i="4"/>
  <c r="F58" i="4"/>
  <c r="E58" i="4"/>
  <c r="D58" i="4"/>
  <c r="C58" i="4"/>
  <c r="AA57" i="4"/>
  <c r="B57" i="4"/>
  <c r="AC57" i="4"/>
  <c r="Z57" i="4"/>
  <c r="Y57" i="4"/>
  <c r="X57" i="4"/>
  <c r="W57" i="4"/>
  <c r="V57" i="4"/>
  <c r="U57" i="4"/>
  <c r="T57" i="4"/>
  <c r="S57" i="4"/>
  <c r="R57" i="4"/>
  <c r="Q57" i="4"/>
  <c r="P57" i="4"/>
  <c r="O57" i="4"/>
  <c r="N57" i="4"/>
  <c r="M57" i="4"/>
  <c r="L57" i="4"/>
  <c r="K57" i="4"/>
  <c r="J57" i="4"/>
  <c r="I57" i="4"/>
  <c r="H57" i="4"/>
  <c r="G57" i="4"/>
  <c r="F57" i="4"/>
  <c r="E57" i="4"/>
  <c r="D57" i="4"/>
  <c r="C57" i="4"/>
  <c r="AA56" i="4"/>
  <c r="B56" i="4"/>
  <c r="AC56" i="4"/>
  <c r="Z56" i="4"/>
  <c r="Y56" i="4"/>
  <c r="X56" i="4"/>
  <c r="W56" i="4"/>
  <c r="V56" i="4"/>
  <c r="U56" i="4"/>
  <c r="T56" i="4"/>
  <c r="S56" i="4"/>
  <c r="R56" i="4"/>
  <c r="Q56" i="4"/>
  <c r="P56" i="4"/>
  <c r="O56" i="4"/>
  <c r="N56" i="4"/>
  <c r="M56" i="4"/>
  <c r="L56" i="4"/>
  <c r="K56" i="4"/>
  <c r="J56" i="4"/>
  <c r="I56" i="4"/>
  <c r="H56" i="4"/>
  <c r="G56" i="4"/>
  <c r="F56" i="4"/>
  <c r="E56" i="4"/>
  <c r="D56" i="4"/>
  <c r="C56" i="4"/>
  <c r="AA55" i="4"/>
  <c r="B55" i="4"/>
  <c r="AC55" i="4"/>
  <c r="Z55" i="4"/>
  <c r="Y55" i="4"/>
  <c r="X55" i="4"/>
  <c r="W55" i="4"/>
  <c r="V55" i="4"/>
  <c r="U55" i="4"/>
  <c r="T55" i="4"/>
  <c r="S55" i="4"/>
  <c r="R55" i="4"/>
  <c r="Q55" i="4"/>
  <c r="P55" i="4"/>
  <c r="O55" i="4"/>
  <c r="N55" i="4"/>
  <c r="M55" i="4"/>
  <c r="L55" i="4"/>
  <c r="K55" i="4"/>
  <c r="J55" i="4"/>
  <c r="I55" i="4"/>
  <c r="H55" i="4"/>
  <c r="G55" i="4"/>
  <c r="F55" i="4"/>
  <c r="E55" i="4"/>
  <c r="D55" i="4"/>
  <c r="C55" i="4"/>
  <c r="AA54" i="4"/>
  <c r="B54" i="4"/>
  <c r="AC54" i="4"/>
  <c r="Z54" i="4"/>
  <c r="Y54" i="4"/>
  <c r="X54" i="4"/>
  <c r="W54" i="4"/>
  <c r="V54" i="4"/>
  <c r="U54" i="4"/>
  <c r="T54" i="4"/>
  <c r="S54" i="4"/>
  <c r="R54" i="4"/>
  <c r="Q54" i="4"/>
  <c r="P54" i="4"/>
  <c r="O54" i="4"/>
  <c r="N54" i="4"/>
  <c r="M54" i="4"/>
  <c r="L54" i="4"/>
  <c r="K54" i="4"/>
  <c r="J54" i="4"/>
  <c r="I54" i="4"/>
  <c r="H54" i="4"/>
  <c r="G54" i="4"/>
  <c r="F54" i="4"/>
  <c r="E54" i="4"/>
  <c r="D54" i="4"/>
  <c r="C54" i="4"/>
  <c r="AA53" i="4"/>
  <c r="B53" i="4"/>
  <c r="AC53" i="4"/>
  <c r="Z53" i="4"/>
  <c r="Y53" i="4"/>
  <c r="X53" i="4"/>
  <c r="W53" i="4"/>
  <c r="V53" i="4"/>
  <c r="U53" i="4"/>
  <c r="T53" i="4"/>
  <c r="S53" i="4"/>
  <c r="R53" i="4"/>
  <c r="Q53" i="4"/>
  <c r="P53" i="4"/>
  <c r="O53" i="4"/>
  <c r="N53" i="4"/>
  <c r="M53" i="4"/>
  <c r="L53" i="4"/>
  <c r="K53" i="4"/>
  <c r="J53" i="4"/>
  <c r="I53" i="4"/>
  <c r="H53" i="4"/>
  <c r="G53" i="4"/>
  <c r="F53" i="4"/>
  <c r="E53" i="4"/>
  <c r="D53" i="4"/>
  <c r="C53" i="4"/>
  <c r="AA52" i="4"/>
  <c r="B52" i="4"/>
  <c r="AC52" i="4"/>
  <c r="Z52" i="4"/>
  <c r="Y52" i="4"/>
  <c r="X52" i="4"/>
  <c r="W52" i="4"/>
  <c r="V52" i="4"/>
  <c r="U52" i="4"/>
  <c r="T52" i="4"/>
  <c r="S52" i="4"/>
  <c r="R52" i="4"/>
  <c r="Q52" i="4"/>
  <c r="P52" i="4"/>
  <c r="O52" i="4"/>
  <c r="N52" i="4"/>
  <c r="M52" i="4"/>
  <c r="L52" i="4"/>
  <c r="K52" i="4"/>
  <c r="J52" i="4"/>
  <c r="I52" i="4"/>
  <c r="H52" i="4"/>
  <c r="G52" i="4"/>
  <c r="F52" i="4"/>
  <c r="E52" i="4"/>
  <c r="D52" i="4"/>
  <c r="C52" i="4"/>
  <c r="AA51" i="4"/>
  <c r="B51" i="4"/>
  <c r="AC51" i="4"/>
  <c r="Z51" i="4"/>
  <c r="Y51" i="4"/>
  <c r="X51" i="4"/>
  <c r="W51" i="4"/>
  <c r="V51" i="4"/>
  <c r="U51" i="4"/>
  <c r="T51" i="4"/>
  <c r="S51" i="4"/>
  <c r="R51" i="4"/>
  <c r="Q51" i="4"/>
  <c r="P51" i="4"/>
  <c r="O51" i="4"/>
  <c r="N51" i="4"/>
  <c r="M51" i="4"/>
  <c r="L51" i="4"/>
  <c r="K51" i="4"/>
  <c r="J51" i="4"/>
  <c r="I51" i="4"/>
  <c r="H51" i="4"/>
  <c r="G51" i="4"/>
  <c r="F51" i="4"/>
  <c r="E51" i="4"/>
  <c r="D51" i="4"/>
  <c r="C51" i="4"/>
  <c r="AA50" i="4"/>
  <c r="B50" i="4"/>
  <c r="AC50" i="4"/>
  <c r="Z50" i="4"/>
  <c r="Y50" i="4"/>
  <c r="X50" i="4"/>
  <c r="W50" i="4"/>
  <c r="V50" i="4"/>
  <c r="U50" i="4"/>
  <c r="T50" i="4"/>
  <c r="S50" i="4"/>
  <c r="R50" i="4"/>
  <c r="Q50" i="4"/>
  <c r="P50" i="4"/>
  <c r="O50" i="4"/>
  <c r="N50" i="4"/>
  <c r="M50" i="4"/>
  <c r="L50" i="4"/>
  <c r="K50" i="4"/>
  <c r="J50" i="4"/>
  <c r="I50" i="4"/>
  <c r="H50" i="4"/>
  <c r="G50" i="4"/>
  <c r="F50" i="4"/>
  <c r="E50" i="4"/>
  <c r="D50" i="4"/>
  <c r="C50" i="4"/>
  <c r="AA49" i="4"/>
  <c r="B49" i="4"/>
  <c r="AC49" i="4"/>
  <c r="Z49" i="4"/>
  <c r="Y49" i="4"/>
  <c r="X49" i="4"/>
  <c r="W49" i="4"/>
  <c r="V49" i="4"/>
  <c r="U49" i="4"/>
  <c r="T49" i="4"/>
  <c r="S49" i="4"/>
  <c r="R49" i="4"/>
  <c r="Q49" i="4"/>
  <c r="P49" i="4"/>
  <c r="O49" i="4"/>
  <c r="N49" i="4"/>
  <c r="M49" i="4"/>
  <c r="L49" i="4"/>
  <c r="K49" i="4"/>
  <c r="J49" i="4"/>
  <c r="I49" i="4"/>
  <c r="H49" i="4"/>
  <c r="G49" i="4"/>
  <c r="F49" i="4"/>
  <c r="E49" i="4"/>
  <c r="D49" i="4"/>
  <c r="C49" i="4"/>
  <c r="AA48" i="4"/>
  <c r="B48" i="4"/>
  <c r="AC48" i="4"/>
  <c r="Z48" i="4"/>
  <c r="Y48" i="4"/>
  <c r="X48" i="4"/>
  <c r="W48" i="4"/>
  <c r="V48" i="4"/>
  <c r="U48" i="4"/>
  <c r="T48" i="4"/>
  <c r="S48" i="4"/>
  <c r="R48" i="4"/>
  <c r="Q48" i="4"/>
  <c r="P48" i="4"/>
  <c r="O48" i="4"/>
  <c r="N48" i="4"/>
  <c r="M48" i="4"/>
  <c r="L48" i="4"/>
  <c r="K48" i="4"/>
  <c r="J48" i="4"/>
  <c r="I48" i="4"/>
  <c r="H48" i="4"/>
  <c r="G48" i="4"/>
  <c r="F48" i="4"/>
  <c r="E48" i="4"/>
  <c r="D48" i="4"/>
  <c r="C48" i="4"/>
  <c r="AA47" i="4"/>
  <c r="B47" i="4"/>
  <c r="AC47" i="4"/>
  <c r="Z47" i="4"/>
  <c r="Y47" i="4"/>
  <c r="X47" i="4"/>
  <c r="W47" i="4"/>
  <c r="V47" i="4"/>
  <c r="U47" i="4"/>
  <c r="T47" i="4"/>
  <c r="S47" i="4"/>
  <c r="R47" i="4"/>
  <c r="Q47" i="4"/>
  <c r="P47" i="4"/>
  <c r="O47" i="4"/>
  <c r="N47" i="4"/>
  <c r="M47" i="4"/>
  <c r="L47" i="4"/>
  <c r="K47" i="4"/>
  <c r="J47" i="4"/>
  <c r="I47" i="4"/>
  <c r="H47" i="4"/>
  <c r="G47" i="4"/>
  <c r="F47" i="4"/>
  <c r="E47" i="4"/>
  <c r="D47" i="4"/>
  <c r="C47" i="4"/>
  <c r="AA46" i="4"/>
  <c r="B46" i="4"/>
  <c r="AC46" i="4"/>
  <c r="Z46" i="4"/>
  <c r="Y46" i="4"/>
  <c r="X46" i="4"/>
  <c r="W46" i="4"/>
  <c r="V46" i="4"/>
  <c r="U46" i="4"/>
  <c r="T46" i="4"/>
  <c r="S46" i="4"/>
  <c r="R46" i="4"/>
  <c r="Q46" i="4"/>
  <c r="P46" i="4"/>
  <c r="O46" i="4"/>
  <c r="N46" i="4"/>
  <c r="M46" i="4"/>
  <c r="L46" i="4"/>
  <c r="K46" i="4"/>
  <c r="J46" i="4"/>
  <c r="I46" i="4"/>
  <c r="H46" i="4"/>
  <c r="G46" i="4"/>
  <c r="F46" i="4"/>
  <c r="E46" i="4"/>
  <c r="D46" i="4"/>
  <c r="C46" i="4"/>
  <c r="AA45" i="4"/>
  <c r="B45" i="4"/>
  <c r="AC45" i="4"/>
  <c r="Z45" i="4"/>
  <c r="Y45" i="4"/>
  <c r="X45" i="4"/>
  <c r="W45" i="4"/>
  <c r="V45" i="4"/>
  <c r="U45" i="4"/>
  <c r="T45" i="4"/>
  <c r="S45" i="4"/>
  <c r="R45" i="4"/>
  <c r="Q45" i="4"/>
  <c r="P45" i="4"/>
  <c r="O45" i="4"/>
  <c r="N45" i="4"/>
  <c r="M45" i="4"/>
  <c r="L45" i="4"/>
  <c r="K45" i="4"/>
  <c r="J45" i="4"/>
  <c r="I45" i="4"/>
  <c r="H45" i="4"/>
  <c r="G45" i="4"/>
  <c r="F45" i="4"/>
  <c r="E45" i="4"/>
  <c r="D45" i="4"/>
  <c r="C45" i="4"/>
  <c r="AA44" i="4"/>
  <c r="B44" i="4"/>
  <c r="AC44" i="4"/>
  <c r="Z44" i="4"/>
  <c r="Y44" i="4"/>
  <c r="X44" i="4"/>
  <c r="W44" i="4"/>
  <c r="V44" i="4"/>
  <c r="U44" i="4"/>
  <c r="T44" i="4"/>
  <c r="S44" i="4"/>
  <c r="R44" i="4"/>
  <c r="Q44" i="4"/>
  <c r="P44" i="4"/>
  <c r="O44" i="4"/>
  <c r="N44" i="4"/>
  <c r="M44" i="4"/>
  <c r="L44" i="4"/>
  <c r="K44" i="4"/>
  <c r="J44" i="4"/>
  <c r="I44" i="4"/>
  <c r="H44" i="4"/>
  <c r="G44" i="4"/>
  <c r="F44" i="4"/>
  <c r="E44" i="4"/>
  <c r="D44" i="4"/>
  <c r="C44" i="4"/>
  <c r="AA43" i="4"/>
  <c r="B43" i="4"/>
  <c r="AC43" i="4"/>
  <c r="Z43" i="4"/>
  <c r="Y43" i="4"/>
  <c r="X43" i="4"/>
  <c r="W43" i="4"/>
  <c r="V43" i="4"/>
  <c r="U43" i="4"/>
  <c r="T43" i="4"/>
  <c r="S43" i="4"/>
  <c r="R43" i="4"/>
  <c r="Q43" i="4"/>
  <c r="P43" i="4"/>
  <c r="O43" i="4"/>
  <c r="N43" i="4"/>
  <c r="M43" i="4"/>
  <c r="L43" i="4"/>
  <c r="K43" i="4"/>
  <c r="J43" i="4"/>
  <c r="I43" i="4"/>
  <c r="H43" i="4"/>
  <c r="G43" i="4"/>
  <c r="F43" i="4"/>
  <c r="E43" i="4"/>
  <c r="D43" i="4"/>
  <c r="C43" i="4"/>
  <c r="AA42" i="4"/>
  <c r="B42" i="4"/>
  <c r="AC42" i="4"/>
  <c r="Z42" i="4"/>
  <c r="Y42" i="4"/>
  <c r="X42" i="4"/>
  <c r="W42" i="4"/>
  <c r="V42" i="4"/>
  <c r="U42" i="4"/>
  <c r="T42" i="4"/>
  <c r="S42" i="4"/>
  <c r="R42" i="4"/>
  <c r="Q42" i="4"/>
  <c r="P42" i="4"/>
  <c r="O42" i="4"/>
  <c r="N42" i="4"/>
  <c r="M42" i="4"/>
  <c r="L42" i="4"/>
  <c r="K42" i="4"/>
  <c r="J42" i="4"/>
  <c r="I42" i="4"/>
  <c r="H42" i="4"/>
  <c r="G42" i="4"/>
  <c r="F42" i="4"/>
  <c r="E42" i="4"/>
  <c r="D42" i="4"/>
  <c r="C42" i="4"/>
  <c r="AA41" i="4"/>
  <c r="B41" i="4"/>
  <c r="AC41" i="4"/>
  <c r="Z41" i="4"/>
  <c r="Y41" i="4"/>
  <c r="X41" i="4"/>
  <c r="W41" i="4"/>
  <c r="V41" i="4"/>
  <c r="U41" i="4"/>
  <c r="T41" i="4"/>
  <c r="S41" i="4"/>
  <c r="R41" i="4"/>
  <c r="Q41" i="4"/>
  <c r="P41" i="4"/>
  <c r="O41" i="4"/>
  <c r="N41" i="4"/>
  <c r="M41" i="4"/>
  <c r="L41" i="4"/>
  <c r="K41" i="4"/>
  <c r="J41" i="4"/>
  <c r="I41" i="4"/>
  <c r="H41" i="4"/>
  <c r="G41" i="4"/>
  <c r="F41" i="4"/>
  <c r="E41" i="4"/>
  <c r="D41" i="4"/>
  <c r="C41" i="4"/>
  <c r="AA40" i="4"/>
  <c r="B40" i="4"/>
  <c r="AC40" i="4"/>
  <c r="Z40" i="4"/>
  <c r="Y40" i="4"/>
  <c r="X40" i="4"/>
  <c r="W40" i="4"/>
  <c r="V40" i="4"/>
  <c r="U40" i="4"/>
  <c r="T40" i="4"/>
  <c r="S40" i="4"/>
  <c r="R40" i="4"/>
  <c r="Q40" i="4"/>
  <c r="P40" i="4"/>
  <c r="O40" i="4"/>
  <c r="N40" i="4"/>
  <c r="M40" i="4"/>
  <c r="L40" i="4"/>
  <c r="K40" i="4"/>
  <c r="J40" i="4"/>
  <c r="I40" i="4"/>
  <c r="H40" i="4"/>
  <c r="G40" i="4"/>
  <c r="F40" i="4"/>
  <c r="E40" i="4"/>
  <c r="D40" i="4"/>
  <c r="C40" i="4"/>
  <c r="AA39" i="4"/>
  <c r="B39" i="4"/>
  <c r="AC39" i="4"/>
  <c r="Z39" i="4"/>
  <c r="Y39" i="4"/>
  <c r="X39" i="4"/>
  <c r="W39" i="4"/>
  <c r="V39" i="4"/>
  <c r="U39" i="4"/>
  <c r="T39" i="4"/>
  <c r="S39" i="4"/>
  <c r="R39" i="4"/>
  <c r="Q39" i="4"/>
  <c r="P39" i="4"/>
  <c r="O39" i="4"/>
  <c r="N39" i="4"/>
  <c r="M39" i="4"/>
  <c r="L39" i="4"/>
  <c r="K39" i="4"/>
  <c r="J39" i="4"/>
  <c r="I39" i="4"/>
  <c r="H39" i="4"/>
  <c r="G39" i="4"/>
  <c r="F39" i="4"/>
  <c r="E39" i="4"/>
  <c r="D39" i="4"/>
  <c r="C39" i="4"/>
  <c r="AA38" i="4"/>
  <c r="B38" i="4"/>
  <c r="AC38" i="4"/>
  <c r="Z38" i="4"/>
  <c r="Y38" i="4"/>
  <c r="X38" i="4"/>
  <c r="W38" i="4"/>
  <c r="V38" i="4"/>
  <c r="U38" i="4"/>
  <c r="T38" i="4"/>
  <c r="S38" i="4"/>
  <c r="R38" i="4"/>
  <c r="Q38" i="4"/>
  <c r="P38" i="4"/>
  <c r="O38" i="4"/>
  <c r="N38" i="4"/>
  <c r="M38" i="4"/>
  <c r="L38" i="4"/>
  <c r="K38" i="4"/>
  <c r="J38" i="4"/>
  <c r="I38" i="4"/>
  <c r="H38" i="4"/>
  <c r="G38" i="4"/>
  <c r="F38" i="4"/>
  <c r="E38" i="4"/>
  <c r="D38" i="4"/>
  <c r="C38" i="4"/>
  <c r="AA37" i="4"/>
  <c r="B37" i="4"/>
  <c r="AC37" i="4"/>
  <c r="Z37" i="4"/>
  <c r="Y37" i="4"/>
  <c r="X37" i="4"/>
  <c r="W37" i="4"/>
  <c r="V37" i="4"/>
  <c r="U37" i="4"/>
  <c r="T37" i="4"/>
  <c r="S37" i="4"/>
  <c r="R37" i="4"/>
  <c r="Q37" i="4"/>
  <c r="P37" i="4"/>
  <c r="O37" i="4"/>
  <c r="N37" i="4"/>
  <c r="M37" i="4"/>
  <c r="L37" i="4"/>
  <c r="K37" i="4"/>
  <c r="J37" i="4"/>
  <c r="I37" i="4"/>
  <c r="H37" i="4"/>
  <c r="G37" i="4"/>
  <c r="F37" i="4"/>
  <c r="E37" i="4"/>
  <c r="D37" i="4"/>
  <c r="C37" i="4"/>
  <c r="AA36" i="4"/>
  <c r="B36" i="4"/>
  <c r="AC36" i="4"/>
  <c r="Z36" i="4"/>
  <c r="Y36" i="4"/>
  <c r="X36" i="4"/>
  <c r="W36" i="4"/>
  <c r="V36" i="4"/>
  <c r="U36" i="4"/>
  <c r="T36" i="4"/>
  <c r="S36" i="4"/>
  <c r="R36" i="4"/>
  <c r="Q36" i="4"/>
  <c r="P36" i="4"/>
  <c r="O36" i="4"/>
  <c r="N36" i="4"/>
  <c r="M36" i="4"/>
  <c r="L36" i="4"/>
  <c r="K36" i="4"/>
  <c r="J36" i="4"/>
  <c r="I36" i="4"/>
  <c r="H36" i="4"/>
  <c r="G36" i="4"/>
  <c r="F36" i="4"/>
  <c r="E36" i="4"/>
  <c r="D36" i="4"/>
  <c r="C36" i="4"/>
  <c r="AA35" i="4"/>
  <c r="B35" i="4"/>
  <c r="AC35" i="4"/>
  <c r="Z35" i="4"/>
  <c r="Y35" i="4"/>
  <c r="X35" i="4"/>
  <c r="W35" i="4"/>
  <c r="V35" i="4"/>
  <c r="U35" i="4"/>
  <c r="T35" i="4"/>
  <c r="S35" i="4"/>
  <c r="R35" i="4"/>
  <c r="Q35" i="4"/>
  <c r="P35" i="4"/>
  <c r="O35" i="4"/>
  <c r="N35" i="4"/>
  <c r="M35" i="4"/>
  <c r="L35" i="4"/>
  <c r="K35" i="4"/>
  <c r="J35" i="4"/>
  <c r="I35" i="4"/>
  <c r="H35" i="4"/>
  <c r="G35" i="4"/>
  <c r="F35" i="4"/>
  <c r="E35" i="4"/>
  <c r="D35" i="4"/>
  <c r="C35" i="4"/>
  <c r="AA34" i="4"/>
  <c r="B34" i="4"/>
  <c r="AC34" i="4"/>
  <c r="Z34" i="4"/>
  <c r="Y34" i="4"/>
  <c r="X34" i="4"/>
  <c r="W34" i="4"/>
  <c r="V34" i="4"/>
  <c r="U34" i="4"/>
  <c r="T34" i="4"/>
  <c r="S34" i="4"/>
  <c r="R34" i="4"/>
  <c r="Q34" i="4"/>
  <c r="P34" i="4"/>
  <c r="O34" i="4"/>
  <c r="N34" i="4"/>
  <c r="M34" i="4"/>
  <c r="L34" i="4"/>
  <c r="K34" i="4"/>
  <c r="J34" i="4"/>
  <c r="I34" i="4"/>
  <c r="H34" i="4"/>
  <c r="G34" i="4"/>
  <c r="F34" i="4"/>
  <c r="E34" i="4"/>
  <c r="D34" i="4"/>
  <c r="C34" i="4"/>
  <c r="AA33" i="4"/>
  <c r="B33" i="4"/>
  <c r="AC33" i="4"/>
  <c r="Z33" i="4"/>
  <c r="Y33" i="4"/>
  <c r="X33" i="4"/>
  <c r="W33" i="4"/>
  <c r="V33" i="4"/>
  <c r="U33" i="4"/>
  <c r="T33" i="4"/>
  <c r="S33" i="4"/>
  <c r="R33" i="4"/>
  <c r="Q33" i="4"/>
  <c r="P33" i="4"/>
  <c r="O33" i="4"/>
  <c r="N33" i="4"/>
  <c r="M33" i="4"/>
  <c r="L33" i="4"/>
  <c r="K33" i="4"/>
  <c r="J33" i="4"/>
  <c r="I33" i="4"/>
  <c r="H33" i="4"/>
  <c r="G33" i="4"/>
  <c r="F33" i="4"/>
  <c r="E33" i="4"/>
  <c r="D33" i="4"/>
  <c r="C33" i="4"/>
  <c r="AA32" i="4"/>
  <c r="B32" i="4"/>
  <c r="AC32" i="4"/>
  <c r="Z32" i="4"/>
  <c r="Y32" i="4"/>
  <c r="X32" i="4"/>
  <c r="W32" i="4"/>
  <c r="V32" i="4"/>
  <c r="U32" i="4"/>
  <c r="T32" i="4"/>
  <c r="S32" i="4"/>
  <c r="R32" i="4"/>
  <c r="Q32" i="4"/>
  <c r="P32" i="4"/>
  <c r="O32" i="4"/>
  <c r="N32" i="4"/>
  <c r="M32" i="4"/>
  <c r="L32" i="4"/>
  <c r="K32" i="4"/>
  <c r="J32" i="4"/>
  <c r="I32" i="4"/>
  <c r="H32" i="4"/>
  <c r="G32" i="4"/>
  <c r="F32" i="4"/>
  <c r="E32" i="4"/>
  <c r="D32" i="4"/>
  <c r="C32" i="4"/>
  <c r="AA31" i="4"/>
  <c r="B31" i="4"/>
  <c r="AC31" i="4"/>
  <c r="Z31" i="4"/>
  <c r="Y31" i="4"/>
  <c r="X31" i="4"/>
  <c r="W31" i="4"/>
  <c r="V31" i="4"/>
  <c r="U31" i="4"/>
  <c r="T31" i="4"/>
  <c r="S31" i="4"/>
  <c r="R31" i="4"/>
  <c r="Q31" i="4"/>
  <c r="P31" i="4"/>
  <c r="O31" i="4"/>
  <c r="N31" i="4"/>
  <c r="M31" i="4"/>
  <c r="L31" i="4"/>
  <c r="K31" i="4"/>
  <c r="J31" i="4"/>
  <c r="I31" i="4"/>
  <c r="H31" i="4"/>
  <c r="G31" i="4"/>
  <c r="F31" i="4"/>
  <c r="E31" i="4"/>
  <c r="D31" i="4"/>
  <c r="C31" i="4"/>
  <c r="AA30" i="4"/>
  <c r="B30" i="4"/>
  <c r="AC30" i="4"/>
  <c r="Z30" i="4"/>
  <c r="Y30" i="4"/>
  <c r="X30" i="4"/>
  <c r="W30" i="4"/>
  <c r="V30" i="4"/>
  <c r="U30" i="4"/>
  <c r="T30" i="4"/>
  <c r="S30" i="4"/>
  <c r="R30" i="4"/>
  <c r="Q30" i="4"/>
  <c r="P30" i="4"/>
  <c r="O30" i="4"/>
  <c r="N30" i="4"/>
  <c r="M30" i="4"/>
  <c r="L30" i="4"/>
  <c r="K30" i="4"/>
  <c r="J30" i="4"/>
  <c r="I30" i="4"/>
  <c r="H30" i="4"/>
  <c r="G30" i="4"/>
  <c r="F30" i="4"/>
  <c r="E30" i="4"/>
  <c r="D30" i="4"/>
  <c r="C30" i="4"/>
  <c r="AA29" i="4"/>
  <c r="B29" i="4"/>
  <c r="AC29" i="4"/>
  <c r="Z29" i="4"/>
  <c r="Y29" i="4"/>
  <c r="X29" i="4"/>
  <c r="W29" i="4"/>
  <c r="V29" i="4"/>
  <c r="U29" i="4"/>
  <c r="T29" i="4"/>
  <c r="S29" i="4"/>
  <c r="R29" i="4"/>
  <c r="Q29" i="4"/>
  <c r="P29" i="4"/>
  <c r="O29" i="4"/>
  <c r="N29" i="4"/>
  <c r="M29" i="4"/>
  <c r="L29" i="4"/>
  <c r="K29" i="4"/>
  <c r="J29" i="4"/>
  <c r="I29" i="4"/>
  <c r="H29" i="4"/>
  <c r="G29" i="4"/>
  <c r="F29" i="4"/>
  <c r="E29" i="4"/>
  <c r="D29" i="4"/>
  <c r="C29" i="4"/>
  <c r="AA28" i="4"/>
  <c r="B28" i="4"/>
  <c r="AC28" i="4"/>
  <c r="Z28" i="4"/>
  <c r="Y28" i="4"/>
  <c r="X28" i="4"/>
  <c r="W28" i="4"/>
  <c r="V28" i="4"/>
  <c r="U28" i="4"/>
  <c r="T28" i="4"/>
  <c r="S28" i="4"/>
  <c r="R28" i="4"/>
  <c r="Q28" i="4"/>
  <c r="P28" i="4"/>
  <c r="O28" i="4"/>
  <c r="N28" i="4"/>
  <c r="M28" i="4"/>
  <c r="L28" i="4"/>
  <c r="K28" i="4"/>
  <c r="J28" i="4"/>
  <c r="I28" i="4"/>
  <c r="H28" i="4"/>
  <c r="G28" i="4"/>
  <c r="F28" i="4"/>
  <c r="E28" i="4"/>
  <c r="D28" i="4"/>
  <c r="C28" i="4"/>
  <c r="AA27" i="4"/>
  <c r="B27" i="4"/>
  <c r="AC27" i="4"/>
  <c r="Z27" i="4"/>
  <c r="Y27" i="4"/>
  <c r="X27" i="4"/>
  <c r="W27" i="4"/>
  <c r="V27" i="4"/>
  <c r="U27" i="4"/>
  <c r="T27" i="4"/>
  <c r="S27" i="4"/>
  <c r="R27" i="4"/>
  <c r="Q27" i="4"/>
  <c r="P27" i="4"/>
  <c r="O27" i="4"/>
  <c r="N27" i="4"/>
  <c r="M27" i="4"/>
  <c r="L27" i="4"/>
  <c r="K27" i="4"/>
  <c r="J27" i="4"/>
  <c r="I27" i="4"/>
  <c r="H27" i="4"/>
  <c r="G27" i="4"/>
  <c r="F27" i="4"/>
  <c r="E27" i="4"/>
  <c r="D27" i="4"/>
  <c r="C27" i="4"/>
  <c r="AA26" i="4"/>
  <c r="B26" i="4"/>
  <c r="AC26" i="4"/>
  <c r="Z26" i="4"/>
  <c r="Y26" i="4"/>
  <c r="X26" i="4"/>
  <c r="W26" i="4"/>
  <c r="V26" i="4"/>
  <c r="U26" i="4"/>
  <c r="T26" i="4"/>
  <c r="S26" i="4"/>
  <c r="R26" i="4"/>
  <c r="Q26" i="4"/>
  <c r="P26" i="4"/>
  <c r="O26" i="4"/>
  <c r="N26" i="4"/>
  <c r="M26" i="4"/>
  <c r="L26" i="4"/>
  <c r="K26" i="4"/>
  <c r="J26" i="4"/>
  <c r="I26" i="4"/>
  <c r="H26" i="4"/>
  <c r="G26" i="4"/>
  <c r="F26" i="4"/>
  <c r="E26" i="4"/>
  <c r="D26" i="4"/>
  <c r="C26" i="4"/>
  <c r="AA25" i="4"/>
  <c r="B25" i="4"/>
  <c r="AC25" i="4"/>
  <c r="Z25" i="4"/>
  <c r="Y25" i="4"/>
  <c r="X25" i="4"/>
  <c r="W25" i="4"/>
  <c r="V25" i="4"/>
  <c r="U25" i="4"/>
  <c r="T25" i="4"/>
  <c r="S25" i="4"/>
  <c r="R25" i="4"/>
  <c r="Q25" i="4"/>
  <c r="P25" i="4"/>
  <c r="O25" i="4"/>
  <c r="N25" i="4"/>
  <c r="M25" i="4"/>
  <c r="L25" i="4"/>
  <c r="K25" i="4"/>
  <c r="J25" i="4"/>
  <c r="I25" i="4"/>
  <c r="H25" i="4"/>
  <c r="G25" i="4"/>
  <c r="F25" i="4"/>
  <c r="E25" i="4"/>
  <c r="D25" i="4"/>
  <c r="C25" i="4"/>
  <c r="AA24" i="4"/>
  <c r="B24" i="4"/>
  <c r="AC24" i="4"/>
  <c r="Z24" i="4"/>
  <c r="Y24" i="4"/>
  <c r="X24" i="4"/>
  <c r="W24" i="4"/>
  <c r="V24" i="4"/>
  <c r="U24" i="4"/>
  <c r="T24" i="4"/>
  <c r="S24" i="4"/>
  <c r="R24" i="4"/>
  <c r="Q24" i="4"/>
  <c r="P24" i="4"/>
  <c r="O24" i="4"/>
  <c r="N24" i="4"/>
  <c r="M24" i="4"/>
  <c r="L24" i="4"/>
  <c r="K24" i="4"/>
  <c r="J24" i="4"/>
  <c r="I24" i="4"/>
  <c r="H24" i="4"/>
  <c r="G24" i="4"/>
  <c r="F24" i="4"/>
  <c r="E24" i="4"/>
  <c r="D24" i="4"/>
  <c r="C24" i="4"/>
  <c r="AA23" i="4"/>
  <c r="B23" i="4"/>
  <c r="AC23" i="4"/>
  <c r="Z23" i="4"/>
  <c r="Y23" i="4"/>
  <c r="X23" i="4"/>
  <c r="W23" i="4"/>
  <c r="V23" i="4"/>
  <c r="U23" i="4"/>
  <c r="T23" i="4"/>
  <c r="S23" i="4"/>
  <c r="R23" i="4"/>
  <c r="Q23" i="4"/>
  <c r="P23" i="4"/>
  <c r="O23" i="4"/>
  <c r="N23" i="4"/>
  <c r="M23" i="4"/>
  <c r="L23" i="4"/>
  <c r="K23" i="4"/>
  <c r="J23" i="4"/>
  <c r="I23" i="4"/>
  <c r="H23" i="4"/>
  <c r="G23" i="4"/>
  <c r="F23" i="4"/>
  <c r="E23" i="4"/>
  <c r="D23" i="4"/>
  <c r="C23" i="4"/>
  <c r="AA22" i="4"/>
  <c r="B22" i="4"/>
  <c r="AC22" i="4"/>
  <c r="Z22" i="4"/>
  <c r="Y22" i="4"/>
  <c r="X22" i="4"/>
  <c r="W22" i="4"/>
  <c r="V22" i="4"/>
  <c r="U22" i="4"/>
  <c r="T22" i="4"/>
  <c r="S22" i="4"/>
  <c r="R22" i="4"/>
  <c r="Q22" i="4"/>
  <c r="P22" i="4"/>
  <c r="O22" i="4"/>
  <c r="N22" i="4"/>
  <c r="M22" i="4"/>
  <c r="L22" i="4"/>
  <c r="K22" i="4"/>
  <c r="J22" i="4"/>
  <c r="I22" i="4"/>
  <c r="H22" i="4"/>
  <c r="G22" i="4"/>
  <c r="F22" i="4"/>
  <c r="E22" i="4"/>
  <c r="D22" i="4"/>
  <c r="C22" i="4"/>
  <c r="AA21" i="4"/>
  <c r="B21" i="4"/>
  <c r="AC21" i="4"/>
  <c r="Z21" i="4"/>
  <c r="Y21" i="4"/>
  <c r="X21" i="4"/>
  <c r="W21" i="4"/>
  <c r="V21" i="4"/>
  <c r="U21" i="4"/>
  <c r="T21" i="4"/>
  <c r="S21" i="4"/>
  <c r="R21" i="4"/>
  <c r="Q21" i="4"/>
  <c r="P21" i="4"/>
  <c r="O21" i="4"/>
  <c r="N21" i="4"/>
  <c r="M21" i="4"/>
  <c r="L21" i="4"/>
  <c r="K21" i="4"/>
  <c r="J21" i="4"/>
  <c r="I21" i="4"/>
  <c r="H21" i="4"/>
  <c r="G21" i="4"/>
  <c r="F21" i="4"/>
  <c r="E21" i="4"/>
  <c r="D21" i="4"/>
  <c r="C21" i="4"/>
  <c r="AA20" i="4"/>
  <c r="B20" i="4"/>
  <c r="AC20" i="4"/>
  <c r="Z20" i="4"/>
  <c r="Y20" i="4"/>
  <c r="X20" i="4"/>
  <c r="W20" i="4"/>
  <c r="V20" i="4"/>
  <c r="U20" i="4"/>
  <c r="T20" i="4"/>
  <c r="S20" i="4"/>
  <c r="R20" i="4"/>
  <c r="Q20" i="4"/>
  <c r="P20" i="4"/>
  <c r="O20" i="4"/>
  <c r="N20" i="4"/>
  <c r="M20" i="4"/>
  <c r="L20" i="4"/>
  <c r="K20" i="4"/>
  <c r="J20" i="4"/>
  <c r="I20" i="4"/>
  <c r="H20" i="4"/>
  <c r="G20" i="4"/>
  <c r="F20" i="4"/>
  <c r="E20" i="4"/>
  <c r="D20" i="4"/>
  <c r="C20" i="4"/>
  <c r="AA19" i="4"/>
  <c r="B19" i="4"/>
  <c r="AC19" i="4"/>
  <c r="Z19" i="4"/>
  <c r="Y19" i="4"/>
  <c r="X19" i="4"/>
  <c r="W19" i="4"/>
  <c r="V19" i="4"/>
  <c r="U19" i="4"/>
  <c r="T19" i="4"/>
  <c r="S19" i="4"/>
  <c r="R19" i="4"/>
  <c r="Q19" i="4"/>
  <c r="P19" i="4"/>
  <c r="O19" i="4"/>
  <c r="N19" i="4"/>
  <c r="M19" i="4"/>
  <c r="L19" i="4"/>
  <c r="K19" i="4"/>
  <c r="J19" i="4"/>
  <c r="I19" i="4"/>
  <c r="H19" i="4"/>
  <c r="G19" i="4"/>
  <c r="F19" i="4"/>
  <c r="E19" i="4"/>
  <c r="D19" i="4"/>
  <c r="C19" i="4"/>
  <c r="AA18" i="4"/>
  <c r="B18" i="4"/>
  <c r="AC18" i="4"/>
  <c r="Z18" i="4"/>
  <c r="Y18" i="4"/>
  <c r="X18" i="4"/>
  <c r="W18" i="4"/>
  <c r="V18" i="4"/>
  <c r="U18" i="4"/>
  <c r="T18" i="4"/>
  <c r="S18" i="4"/>
  <c r="R18" i="4"/>
  <c r="Q18" i="4"/>
  <c r="P18" i="4"/>
  <c r="O18" i="4"/>
  <c r="N18" i="4"/>
  <c r="M18" i="4"/>
  <c r="L18" i="4"/>
  <c r="K18" i="4"/>
  <c r="J18" i="4"/>
  <c r="I18" i="4"/>
  <c r="H18" i="4"/>
  <c r="G18" i="4"/>
  <c r="F18" i="4"/>
  <c r="E18" i="4"/>
  <c r="D18" i="4"/>
  <c r="C18" i="4"/>
  <c r="AA17" i="4"/>
  <c r="B17" i="4"/>
  <c r="AC17" i="4"/>
  <c r="Z17" i="4"/>
  <c r="Y17" i="4"/>
  <c r="X17" i="4"/>
  <c r="W17" i="4"/>
  <c r="V17" i="4"/>
  <c r="U17" i="4"/>
  <c r="T17" i="4"/>
  <c r="S17" i="4"/>
  <c r="R17" i="4"/>
  <c r="Q17" i="4"/>
  <c r="P17" i="4"/>
  <c r="O17" i="4"/>
  <c r="N17" i="4"/>
  <c r="M17" i="4"/>
  <c r="L17" i="4"/>
  <c r="K17" i="4"/>
  <c r="J17" i="4"/>
  <c r="I17" i="4"/>
  <c r="H17" i="4"/>
  <c r="G17" i="4"/>
  <c r="F17" i="4"/>
  <c r="E17" i="4"/>
  <c r="D17" i="4"/>
  <c r="C17" i="4"/>
  <c r="AA16" i="4"/>
  <c r="B16" i="4"/>
  <c r="AC16" i="4"/>
  <c r="Z16" i="4"/>
  <c r="Y16" i="4"/>
  <c r="X16" i="4"/>
  <c r="W16" i="4"/>
  <c r="V16" i="4"/>
  <c r="U16" i="4"/>
  <c r="T16" i="4"/>
  <c r="S16" i="4"/>
  <c r="R16" i="4"/>
  <c r="Q16" i="4"/>
  <c r="P16" i="4"/>
  <c r="O16" i="4"/>
  <c r="N16" i="4"/>
  <c r="M16" i="4"/>
  <c r="L16" i="4"/>
  <c r="K16" i="4"/>
  <c r="J16" i="4"/>
  <c r="I16" i="4"/>
  <c r="H16" i="4"/>
  <c r="G16" i="4"/>
  <c r="F16" i="4"/>
  <c r="E16" i="4"/>
  <c r="D16" i="4"/>
  <c r="C16" i="4"/>
  <c r="AA15" i="4"/>
  <c r="B15" i="4"/>
  <c r="AC15" i="4"/>
  <c r="Z15" i="4"/>
  <c r="Y15" i="4"/>
  <c r="X15" i="4"/>
  <c r="W15" i="4"/>
  <c r="V15" i="4"/>
  <c r="U15" i="4"/>
  <c r="T15" i="4"/>
  <c r="S15" i="4"/>
  <c r="R15" i="4"/>
  <c r="Q15" i="4"/>
  <c r="P15" i="4"/>
  <c r="O15" i="4"/>
  <c r="N15" i="4"/>
  <c r="M15" i="4"/>
  <c r="L15" i="4"/>
  <c r="K15" i="4"/>
  <c r="J15" i="4"/>
  <c r="I15" i="4"/>
  <c r="H15" i="4"/>
  <c r="G15" i="4"/>
  <c r="F15" i="4"/>
  <c r="E15" i="4"/>
  <c r="D15" i="4"/>
  <c r="C15" i="4"/>
  <c r="AA14" i="4"/>
  <c r="B14" i="4"/>
  <c r="AC14" i="4"/>
  <c r="Z14" i="4"/>
  <c r="Y14" i="4"/>
  <c r="X14" i="4"/>
  <c r="W14" i="4"/>
  <c r="V14" i="4"/>
  <c r="U14" i="4"/>
  <c r="T14" i="4"/>
  <c r="S14" i="4"/>
  <c r="R14" i="4"/>
  <c r="Q14" i="4"/>
  <c r="P14" i="4"/>
  <c r="O14" i="4"/>
  <c r="N14" i="4"/>
  <c r="M14" i="4"/>
  <c r="L14" i="4"/>
  <c r="K14" i="4"/>
  <c r="J14" i="4"/>
  <c r="I14" i="4"/>
  <c r="H14" i="4"/>
  <c r="G14" i="4"/>
  <c r="F14" i="4"/>
  <c r="E14" i="4"/>
  <c r="D14" i="4"/>
  <c r="C14" i="4"/>
  <c r="AA13" i="4"/>
  <c r="B13" i="4"/>
  <c r="AC13" i="4"/>
  <c r="Z13" i="4"/>
  <c r="Y13" i="4"/>
  <c r="X13" i="4"/>
  <c r="W13" i="4"/>
  <c r="V13" i="4"/>
  <c r="U13" i="4"/>
  <c r="T13" i="4"/>
  <c r="S13" i="4"/>
  <c r="R13" i="4"/>
  <c r="Q13" i="4"/>
  <c r="P13" i="4"/>
  <c r="O13" i="4"/>
  <c r="N13" i="4"/>
  <c r="M13" i="4"/>
  <c r="L13" i="4"/>
  <c r="K13" i="4"/>
  <c r="J13" i="4"/>
  <c r="I13" i="4"/>
  <c r="H13" i="4"/>
  <c r="G13" i="4"/>
  <c r="F13" i="4"/>
  <c r="E13" i="4"/>
  <c r="D13" i="4"/>
  <c r="C13" i="4"/>
  <c r="AA12" i="4"/>
  <c r="B12" i="4"/>
  <c r="AC12" i="4"/>
  <c r="Z12" i="4"/>
  <c r="Y12" i="4"/>
  <c r="X12" i="4"/>
  <c r="W12" i="4"/>
  <c r="V12" i="4"/>
  <c r="U12" i="4"/>
  <c r="T12" i="4"/>
  <c r="S12" i="4"/>
  <c r="R12" i="4"/>
  <c r="Q12" i="4"/>
  <c r="P12" i="4"/>
  <c r="O12" i="4"/>
  <c r="N12" i="4"/>
  <c r="M12" i="4"/>
  <c r="L12" i="4"/>
  <c r="K12" i="4"/>
  <c r="J12" i="4"/>
  <c r="I12" i="4"/>
  <c r="H12" i="4"/>
  <c r="G12" i="4"/>
  <c r="F12" i="4"/>
  <c r="E12" i="4"/>
  <c r="D12" i="4"/>
  <c r="C12" i="4"/>
  <c r="AA11" i="4"/>
  <c r="B11" i="4"/>
  <c r="AC11" i="4"/>
  <c r="Z11" i="4"/>
  <c r="Y11" i="4"/>
  <c r="X11" i="4"/>
  <c r="W11" i="4"/>
  <c r="V11" i="4"/>
  <c r="U11" i="4"/>
  <c r="T11" i="4"/>
  <c r="S11" i="4"/>
  <c r="R11" i="4"/>
  <c r="Q11" i="4"/>
  <c r="P11" i="4"/>
  <c r="O11" i="4"/>
  <c r="N11" i="4"/>
  <c r="M11" i="4"/>
  <c r="L11" i="4"/>
  <c r="K11" i="4"/>
  <c r="J11" i="4"/>
  <c r="I11" i="4"/>
  <c r="H11" i="4"/>
  <c r="G11" i="4"/>
  <c r="F11" i="4"/>
  <c r="E11" i="4"/>
  <c r="D11" i="4"/>
  <c r="C11" i="4"/>
  <c r="AA10" i="4"/>
  <c r="B10" i="4"/>
  <c r="AC10" i="4"/>
  <c r="Z10" i="4"/>
  <c r="Y10" i="4"/>
  <c r="X10" i="4"/>
  <c r="W10" i="4"/>
  <c r="V10" i="4"/>
  <c r="U10" i="4"/>
  <c r="T10" i="4"/>
  <c r="S10" i="4"/>
  <c r="R10" i="4"/>
  <c r="Q10" i="4"/>
  <c r="P10" i="4"/>
  <c r="O10" i="4"/>
  <c r="N10" i="4"/>
  <c r="M10" i="4"/>
  <c r="L10" i="4"/>
  <c r="K10" i="4"/>
  <c r="J10" i="4"/>
  <c r="I10" i="4"/>
  <c r="H10" i="4"/>
  <c r="G10" i="4"/>
  <c r="F10" i="4"/>
  <c r="E10" i="4"/>
  <c r="D10" i="4"/>
  <c r="C10" i="4"/>
  <c r="AA9" i="4"/>
  <c r="B9" i="4"/>
  <c r="AC9" i="4"/>
  <c r="Z9" i="4"/>
  <c r="Y9" i="4"/>
  <c r="X9" i="4"/>
  <c r="W9" i="4"/>
  <c r="V9" i="4"/>
  <c r="U9" i="4"/>
  <c r="T9" i="4"/>
  <c r="S9" i="4"/>
  <c r="R9" i="4"/>
  <c r="Q9" i="4"/>
  <c r="P9" i="4"/>
  <c r="O9" i="4"/>
  <c r="N9" i="4"/>
  <c r="M9" i="4"/>
  <c r="L9" i="4"/>
  <c r="K9" i="4"/>
  <c r="J9" i="4"/>
  <c r="I9" i="4"/>
  <c r="H9" i="4"/>
  <c r="G9" i="4"/>
  <c r="F9" i="4"/>
  <c r="E9" i="4"/>
  <c r="D9" i="4"/>
  <c r="C9" i="4"/>
  <c r="AA8" i="4"/>
  <c r="B8" i="4"/>
  <c r="AC8" i="4"/>
  <c r="Z8" i="4"/>
  <c r="Y8" i="4"/>
  <c r="X8" i="4"/>
  <c r="W8" i="4"/>
  <c r="V8" i="4"/>
  <c r="U8" i="4"/>
  <c r="T8" i="4"/>
  <c r="S8" i="4"/>
  <c r="R8" i="4"/>
  <c r="Q8" i="4"/>
  <c r="P8" i="4"/>
  <c r="O8" i="4"/>
  <c r="N8" i="4"/>
  <c r="M8" i="4"/>
  <c r="L8" i="4"/>
  <c r="K8" i="4"/>
  <c r="J8" i="4"/>
  <c r="I8" i="4"/>
  <c r="H8" i="4"/>
  <c r="G8" i="4"/>
  <c r="F8" i="4"/>
  <c r="E8" i="4"/>
  <c r="D8" i="4"/>
  <c r="C8" i="4"/>
  <c r="AA7" i="4"/>
  <c r="B7" i="4"/>
  <c r="AC7" i="4"/>
  <c r="Z7" i="4"/>
  <c r="Y7" i="4"/>
  <c r="X7" i="4"/>
  <c r="W7" i="4"/>
  <c r="V7" i="4"/>
  <c r="U7" i="4"/>
  <c r="T7" i="4"/>
  <c r="S7" i="4"/>
  <c r="R7" i="4"/>
  <c r="Q7" i="4"/>
  <c r="P7" i="4"/>
  <c r="O7" i="4"/>
  <c r="N7" i="4"/>
  <c r="M7" i="4"/>
  <c r="L7" i="4"/>
  <c r="K7" i="4"/>
  <c r="J7" i="4"/>
  <c r="I7" i="4"/>
  <c r="H7" i="4"/>
  <c r="G7" i="4"/>
  <c r="F7" i="4"/>
  <c r="E7" i="4"/>
  <c r="D7" i="4"/>
  <c r="C7" i="4"/>
  <c r="AA6" i="4"/>
  <c r="B6" i="4"/>
  <c r="AC6" i="4"/>
  <c r="Z6" i="4"/>
  <c r="Y6" i="4"/>
  <c r="X6" i="4"/>
  <c r="W6" i="4"/>
  <c r="V6" i="4"/>
  <c r="U6" i="4"/>
  <c r="T6" i="4"/>
  <c r="S6" i="4"/>
  <c r="R6" i="4"/>
  <c r="Q6" i="4"/>
  <c r="P6" i="4"/>
  <c r="O6" i="4"/>
  <c r="N6" i="4"/>
  <c r="M6" i="4"/>
  <c r="L6" i="4"/>
  <c r="K6" i="4"/>
  <c r="J6" i="4"/>
  <c r="I6" i="4"/>
  <c r="H6" i="4"/>
  <c r="G6" i="4"/>
  <c r="F6" i="4"/>
  <c r="E6" i="4"/>
  <c r="D6" i="4"/>
  <c r="C6" i="4"/>
  <c r="AA5" i="4"/>
  <c r="B5" i="4"/>
  <c r="AC5" i="4"/>
  <c r="Z5" i="4"/>
  <c r="Y5" i="4"/>
  <c r="X5" i="4"/>
  <c r="W5" i="4"/>
  <c r="V5" i="4"/>
  <c r="U5" i="4"/>
  <c r="T5" i="4"/>
  <c r="S5" i="4"/>
  <c r="R5" i="4"/>
  <c r="Q5" i="4"/>
  <c r="P5" i="4"/>
  <c r="O5" i="4"/>
  <c r="N5" i="4"/>
  <c r="M5" i="4"/>
  <c r="L5" i="4"/>
  <c r="K5" i="4"/>
  <c r="J5" i="4"/>
  <c r="I5" i="4"/>
  <c r="H5" i="4"/>
  <c r="G5" i="4"/>
  <c r="F5" i="4"/>
  <c r="E5" i="4"/>
  <c r="D5" i="4"/>
  <c r="C5" i="4"/>
  <c r="AA4" i="4"/>
  <c r="B4" i="4"/>
  <c r="AC4" i="4"/>
  <c r="Z4" i="4"/>
  <c r="Y4" i="4"/>
  <c r="X4" i="4"/>
  <c r="W4" i="4"/>
  <c r="V4" i="4"/>
  <c r="U4" i="4"/>
  <c r="T4" i="4"/>
  <c r="S4" i="4"/>
  <c r="R4" i="4"/>
  <c r="Q4" i="4"/>
  <c r="P4" i="4"/>
  <c r="O4" i="4"/>
  <c r="N4" i="4"/>
  <c r="M4" i="4"/>
  <c r="L4" i="4"/>
  <c r="K4" i="4"/>
  <c r="J4" i="4"/>
  <c r="I4" i="4"/>
  <c r="H4" i="4"/>
  <c r="G4" i="4"/>
  <c r="F4" i="4"/>
  <c r="E4" i="4"/>
  <c r="D4" i="4"/>
  <c r="C4" i="4"/>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AC9" i="3"/>
  <c r="AC8" i="3"/>
  <c r="AC7" i="3"/>
  <c r="AC6" i="3"/>
  <c r="AC5" i="3"/>
  <c r="AC4" i="3"/>
  <c r="AD67" i="2"/>
  <c r="AD66" i="2"/>
  <c r="AD65" i="2"/>
  <c r="AD64" i="2"/>
  <c r="AD63" i="2"/>
  <c r="AD62" i="2"/>
  <c r="AD61" i="2"/>
  <c r="AD60" i="2"/>
  <c r="AD59" i="2"/>
  <c r="AD58" i="2"/>
  <c r="AD57" i="2"/>
  <c r="AD56" i="2"/>
  <c r="AD55" i="2"/>
  <c r="AD54" i="2"/>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D4" i="2"/>
</calcChain>
</file>

<file path=xl/comments1.xml><?xml version="1.0" encoding="utf-8"?>
<comments xmlns="http://schemas.openxmlformats.org/spreadsheetml/2006/main">
  <authors>
    <author>S.A. Muller</author>
  </authors>
  <commentList>
    <comment ref="B13" authorId="0">
      <text>
        <r>
          <rPr>
            <sz val="11"/>
            <color indexed="8"/>
            <rFont val="Helvetica"/>
          </rPr>
          <t>S.A. Muller:
Including Agalega, Rodrigues, and Saint Brandon.</t>
        </r>
      </text>
    </comment>
    <comment ref="B22" authorId="0">
      <text>
        <r>
          <rPr>
            <sz val="11"/>
            <color indexed="8"/>
            <rFont val="Helvetica"/>
          </rPr>
          <t>S.A. Muller:
Including Zanzibar.</t>
        </r>
      </text>
    </comment>
    <comment ref="B63" authorId="0">
      <text>
        <r>
          <rPr>
            <sz val="11"/>
            <color indexed="8"/>
            <rFont val="Helvetica"/>
          </rPr>
          <t>S.A. Muller:
Including Ascension, and Tristan da Cunha.</t>
        </r>
      </text>
    </comment>
  </commentList>
</comments>
</file>

<file path=xl/comments10.xml><?xml version="1.0" encoding="utf-8"?>
<comments xmlns="http://schemas.openxmlformats.org/spreadsheetml/2006/main">
  <authors>
    <author>S.A. Muller</author>
  </authors>
  <commentList>
    <comment ref="B14" authorId="0">
      <text>
        <r>
          <rPr>
            <sz val="11"/>
            <color indexed="8"/>
            <rFont val="Helvetica"/>
          </rPr>
          <t>S.A. Muller:
Including Agalega, Rodrigues, and Saint Brandon.</t>
        </r>
      </text>
    </comment>
    <comment ref="B23" authorId="0">
      <text>
        <r>
          <rPr>
            <sz val="11"/>
            <color indexed="8"/>
            <rFont val="Helvetica"/>
          </rPr>
          <t>S.A. Muller:
Including Zanzibar.</t>
        </r>
      </text>
    </comment>
    <comment ref="B64" authorId="0">
      <text>
        <r>
          <rPr>
            <sz val="11"/>
            <color indexed="8"/>
            <rFont val="Helvetica"/>
          </rPr>
          <t>S.A. Muller:
Including Ascension, and Tristan da Cunha.</t>
        </r>
      </text>
    </comment>
  </commentList>
</comments>
</file>

<file path=xl/comments2.xml><?xml version="1.0" encoding="utf-8"?>
<comments xmlns="http://schemas.openxmlformats.org/spreadsheetml/2006/main">
  <authors>
    <author>S.A. Muller</author>
  </authors>
  <commentList>
    <comment ref="A13" authorId="0">
      <text>
        <r>
          <rPr>
            <sz val="11"/>
            <color indexed="8"/>
            <rFont val="Helvetica"/>
          </rPr>
          <t>S.A. Muller:
Including Agalega, Rodrigues, and Saint Brandon.</t>
        </r>
      </text>
    </comment>
    <comment ref="A22" authorId="0">
      <text>
        <r>
          <rPr>
            <sz val="11"/>
            <color indexed="8"/>
            <rFont val="Helvetica"/>
          </rPr>
          <t>S.A. Muller:
Including Zanzibar.</t>
        </r>
      </text>
    </comment>
    <comment ref="A63" authorId="0">
      <text>
        <r>
          <rPr>
            <sz val="11"/>
            <color indexed="8"/>
            <rFont val="Helvetica"/>
          </rPr>
          <t>S.A. Muller:
Including Ascension, and Tristan da Cunha.</t>
        </r>
      </text>
    </comment>
  </commentList>
</comments>
</file>

<file path=xl/comments3.xml><?xml version="1.0" encoding="utf-8"?>
<comments xmlns="http://schemas.openxmlformats.org/spreadsheetml/2006/main">
  <authors>
    <author>S.A. Muller</author>
  </authors>
  <commentList>
    <comment ref="A13" authorId="0">
      <text>
        <r>
          <rPr>
            <sz val="11"/>
            <color indexed="8"/>
            <rFont val="Helvetica"/>
          </rPr>
          <t>S.A. Muller:
Including Agalega, Rodrigues, and Saint Brandon.</t>
        </r>
      </text>
    </comment>
    <comment ref="A22" authorId="0">
      <text>
        <r>
          <rPr>
            <sz val="11"/>
            <color indexed="8"/>
            <rFont val="Helvetica"/>
          </rPr>
          <t>S.A. Muller:
Including Zanzibar.</t>
        </r>
      </text>
    </comment>
    <comment ref="A63" authorId="0">
      <text>
        <r>
          <rPr>
            <sz val="11"/>
            <color indexed="8"/>
            <rFont val="Helvetica"/>
          </rPr>
          <t>S.A. Muller:
Including Ascension, and Tristan da Cunha.</t>
        </r>
      </text>
    </comment>
  </commentList>
</comments>
</file>

<file path=xl/comments4.xml><?xml version="1.0" encoding="utf-8"?>
<comments xmlns="http://schemas.openxmlformats.org/spreadsheetml/2006/main">
  <authors>
    <author>S.A. Muller</author>
  </authors>
  <commentList>
    <comment ref="A13" authorId="0">
      <text>
        <r>
          <rPr>
            <sz val="11"/>
            <color indexed="8"/>
            <rFont val="Helvetica"/>
          </rPr>
          <t>S.A. Muller:
Including Agalega, Rodrigues, and Saint Brandon.</t>
        </r>
      </text>
    </comment>
    <comment ref="A22" authorId="0">
      <text>
        <r>
          <rPr>
            <sz val="11"/>
            <color indexed="8"/>
            <rFont val="Helvetica"/>
          </rPr>
          <t>S.A. Muller:
Including Zanzibar.</t>
        </r>
      </text>
    </comment>
    <comment ref="A63" authorId="0">
      <text>
        <r>
          <rPr>
            <sz val="11"/>
            <color indexed="8"/>
            <rFont val="Helvetica"/>
          </rPr>
          <t>S.A. Muller:
Including Ascension, and Tristan da Cunha.</t>
        </r>
      </text>
    </comment>
  </commentList>
</comments>
</file>

<file path=xl/comments5.xml><?xml version="1.0" encoding="utf-8"?>
<comments xmlns="http://schemas.openxmlformats.org/spreadsheetml/2006/main">
  <authors>
    <author>S.A. Muller</author>
  </authors>
  <commentList>
    <comment ref="AD9" authorId="0">
      <text>
        <r>
          <rPr>
            <sz val="11"/>
            <color indexed="8"/>
            <rFont val="Helvetica"/>
          </rPr>
          <t>S.A. Muller:
1992-2011</t>
        </r>
      </text>
    </comment>
    <comment ref="B14" authorId="0">
      <text>
        <r>
          <rPr>
            <sz val="11"/>
            <color indexed="8"/>
            <rFont val="Helvetica"/>
          </rPr>
          <t>S.A. Muller:
Including Agalega, Rodrigues, and Saint Brandon.</t>
        </r>
      </text>
    </comment>
    <comment ref="AD21" authorId="0">
      <text>
        <r>
          <rPr>
            <sz val="11"/>
            <color indexed="8"/>
            <rFont val="Helvetica"/>
          </rPr>
          <t>S.A. Muller:
2008-2015</t>
        </r>
      </text>
    </comment>
    <comment ref="B23" authorId="0">
      <text>
        <r>
          <rPr>
            <sz val="11"/>
            <color indexed="8"/>
            <rFont val="Helvetica"/>
          </rPr>
          <t>S.A. Muller:
Including Zanzibar.</t>
        </r>
      </text>
    </comment>
    <comment ref="AD35" authorId="0">
      <text>
        <r>
          <rPr>
            <sz val="11"/>
            <color indexed="8"/>
            <rFont val="Helvetica"/>
          </rPr>
          <t>S.A. Muller:
2000-2015</t>
        </r>
      </text>
    </comment>
    <comment ref="AD39" authorId="0">
      <text>
        <r>
          <rPr>
            <sz val="11"/>
            <color indexed="8"/>
            <rFont val="Helvetica"/>
          </rPr>
          <t xml:space="preserve">S.A. Muller:
1999-2011
</t>
        </r>
      </text>
    </comment>
    <comment ref="AD61" authorId="0">
      <text>
        <r>
          <rPr>
            <sz val="11"/>
            <color indexed="8"/>
            <rFont val="Helvetica"/>
          </rPr>
          <t>S.A. Muller:
1990-2014</t>
        </r>
      </text>
    </comment>
    <comment ref="B64" authorId="0">
      <text>
        <r>
          <rPr>
            <sz val="11"/>
            <color indexed="8"/>
            <rFont val="Helvetica"/>
          </rPr>
          <t>S.A. Muller:
Including Ascension, and Tristan da Cunha.</t>
        </r>
      </text>
    </comment>
  </commentList>
</comments>
</file>

<file path=xl/comments6.xml><?xml version="1.0" encoding="utf-8"?>
<comments xmlns="http://schemas.openxmlformats.org/spreadsheetml/2006/main">
  <authors>
    <author>S.A. Muller</author>
  </authors>
  <commentList>
    <comment ref="AC8" authorId="0">
      <text>
        <r>
          <rPr>
            <sz val="11"/>
            <color indexed="8"/>
            <rFont val="Helvetica"/>
          </rPr>
          <t>S.A. Muller:
1992-2011</t>
        </r>
      </text>
    </comment>
    <comment ref="A13" authorId="0">
      <text>
        <r>
          <rPr>
            <sz val="11"/>
            <color indexed="8"/>
            <rFont val="Helvetica"/>
          </rPr>
          <t>S.A. Muller:
Including Agalega, Rodrigues, and Saint Brandon.</t>
        </r>
      </text>
    </comment>
    <comment ref="AC20" authorId="0">
      <text>
        <r>
          <rPr>
            <sz val="11"/>
            <color indexed="8"/>
            <rFont val="Helvetica"/>
          </rPr>
          <t xml:space="preserve">S.A. Muller:
2008-2015
</t>
        </r>
      </text>
    </comment>
    <comment ref="A22" authorId="0">
      <text>
        <r>
          <rPr>
            <sz val="11"/>
            <color indexed="8"/>
            <rFont val="Helvetica"/>
          </rPr>
          <t>S.A. Muller:
Including Zanzibar.</t>
        </r>
      </text>
    </comment>
    <comment ref="AC34" authorId="0">
      <text>
        <r>
          <rPr>
            <sz val="11"/>
            <color indexed="8"/>
            <rFont val="Helvetica"/>
          </rPr>
          <t xml:space="preserve">S.A. Muller:
2000-2015
</t>
        </r>
      </text>
    </comment>
    <comment ref="AC38" authorId="0">
      <text>
        <r>
          <rPr>
            <sz val="11"/>
            <color indexed="8"/>
            <rFont val="Helvetica"/>
          </rPr>
          <t xml:space="preserve">S.A. Muller:
1999-2011
</t>
        </r>
      </text>
    </comment>
    <comment ref="AC60" authorId="0">
      <text>
        <r>
          <rPr>
            <sz val="11"/>
            <color indexed="8"/>
            <rFont val="Helvetica"/>
          </rPr>
          <t>S.A. Muller:
1990-2014</t>
        </r>
      </text>
    </comment>
    <comment ref="A63" authorId="0">
      <text>
        <r>
          <rPr>
            <sz val="11"/>
            <color indexed="8"/>
            <rFont val="Helvetica"/>
          </rPr>
          <t>S.A. Muller:
Including Ascension, and Tristan da Cunha.</t>
        </r>
      </text>
    </comment>
  </commentList>
</comments>
</file>

<file path=xl/comments7.xml><?xml version="1.0" encoding="utf-8"?>
<comments xmlns="http://schemas.openxmlformats.org/spreadsheetml/2006/main">
  <authors>
    <author>S.A. Muller</author>
  </authors>
  <commentList>
    <comment ref="AC8" authorId="0">
      <text>
        <r>
          <rPr>
            <sz val="11"/>
            <color indexed="8"/>
            <rFont val="Helvetica"/>
          </rPr>
          <t>S.A. Muller:
1994-2016</t>
        </r>
      </text>
    </comment>
    <comment ref="A13" authorId="0">
      <text>
        <r>
          <rPr>
            <sz val="11"/>
            <color indexed="8"/>
            <rFont val="Helvetica"/>
          </rPr>
          <t>S.A. Muller:
Including Agalega, Rodrigues, and Saint Brandon.</t>
        </r>
      </text>
    </comment>
    <comment ref="AC20" authorId="0">
      <text>
        <r>
          <rPr>
            <sz val="11"/>
            <color indexed="8"/>
            <rFont val="Helvetica"/>
          </rPr>
          <t>S.A. Muller:
2012-2015</t>
        </r>
      </text>
    </comment>
    <comment ref="A22" authorId="0">
      <text>
        <r>
          <rPr>
            <sz val="11"/>
            <color indexed="8"/>
            <rFont val="Helvetica"/>
          </rPr>
          <t>S.A. Muller:
Including Zanzibar.</t>
        </r>
      </text>
    </comment>
    <comment ref="AC40" authorId="0">
      <text>
        <r>
          <rPr>
            <sz val="11"/>
            <color indexed="8"/>
            <rFont val="Helvetica"/>
          </rPr>
          <t>S.A. Muller:
2012-2015</t>
        </r>
      </text>
    </comment>
    <comment ref="AC45" authorId="0">
      <text>
        <r>
          <rPr>
            <sz val="11"/>
            <color indexed="8"/>
            <rFont val="Helvetica"/>
          </rPr>
          <t>S.A. Muller:
2005-2015</t>
        </r>
      </text>
    </comment>
    <comment ref="A63" authorId="0">
      <text>
        <r>
          <rPr>
            <sz val="11"/>
            <color indexed="8"/>
            <rFont val="Helvetica"/>
          </rPr>
          <t>S.A. Muller:
Including Ascension, and Tristan da Cunha.</t>
        </r>
      </text>
    </comment>
  </commentList>
</comments>
</file>

<file path=xl/comments8.xml><?xml version="1.0" encoding="utf-8"?>
<comments xmlns="http://schemas.openxmlformats.org/spreadsheetml/2006/main">
  <authors>
    <author>S.A. Muller</author>
  </authors>
  <commentList>
    <comment ref="AC8" authorId="0">
      <text>
        <r>
          <rPr>
            <sz val="11"/>
            <color indexed="8"/>
            <rFont val="Helvetica"/>
          </rPr>
          <t>S.A. Muller:
1994-2016</t>
        </r>
      </text>
    </comment>
    <comment ref="A13" authorId="0">
      <text>
        <r>
          <rPr>
            <sz val="11"/>
            <color indexed="8"/>
            <rFont val="Helvetica"/>
          </rPr>
          <t>S.A. Muller:
Including Agalega, Rodrigues, and Saint Brandon.</t>
        </r>
      </text>
    </comment>
    <comment ref="AC20" authorId="0">
      <text>
        <r>
          <rPr>
            <sz val="11"/>
            <color indexed="8"/>
            <rFont val="Helvetica"/>
          </rPr>
          <t>S.A. Muller:
2012-2015</t>
        </r>
      </text>
    </comment>
    <comment ref="A22" authorId="0">
      <text>
        <r>
          <rPr>
            <sz val="11"/>
            <color indexed="8"/>
            <rFont val="Helvetica"/>
          </rPr>
          <t>S.A. Muller:
Including Zanzibar.</t>
        </r>
      </text>
    </comment>
    <comment ref="AC40" authorId="0">
      <text>
        <r>
          <rPr>
            <sz val="11"/>
            <color indexed="8"/>
            <rFont val="Helvetica"/>
          </rPr>
          <t>S.A. Muller:
2012-2015</t>
        </r>
      </text>
    </comment>
    <comment ref="AC45" authorId="0">
      <text>
        <r>
          <rPr>
            <sz val="11"/>
            <color indexed="8"/>
            <rFont val="Helvetica"/>
          </rPr>
          <t>S.A. Muller:
2005-2015</t>
        </r>
      </text>
    </comment>
    <comment ref="A63" authorId="0">
      <text>
        <r>
          <rPr>
            <sz val="11"/>
            <color indexed="8"/>
            <rFont val="Helvetica"/>
          </rPr>
          <t>S.A. Muller:
Including Ascension, and Tristan da Cunha.</t>
        </r>
      </text>
    </comment>
  </commentList>
</comments>
</file>

<file path=xl/comments9.xml><?xml version="1.0" encoding="utf-8"?>
<comments xmlns="http://schemas.openxmlformats.org/spreadsheetml/2006/main">
  <authors>
    <author>S.A. Muller</author>
  </authors>
  <commentList>
    <comment ref="AC8" authorId="0">
      <text>
        <r>
          <rPr>
            <sz val="11"/>
            <color indexed="8"/>
            <rFont val="Helvetica"/>
          </rPr>
          <t>S.A. Muller:
1994-2015</t>
        </r>
      </text>
    </comment>
    <comment ref="A13" authorId="0">
      <text>
        <r>
          <rPr>
            <sz val="11"/>
            <color indexed="8"/>
            <rFont val="Helvetica"/>
          </rPr>
          <t>S.A. Muller:
Including Agalega, Rodrigues, and Saint Brandon.</t>
        </r>
      </text>
    </comment>
    <comment ref="AC20" authorId="0">
      <text>
        <r>
          <rPr>
            <sz val="11"/>
            <color indexed="8"/>
            <rFont val="Helvetica"/>
          </rPr>
          <t>S.A. Muller:
2012-2015</t>
        </r>
      </text>
    </comment>
    <comment ref="A22" authorId="0">
      <text>
        <r>
          <rPr>
            <sz val="11"/>
            <color indexed="8"/>
            <rFont val="Helvetica"/>
          </rPr>
          <t>S.A. Muller:
Including Zanzibar.</t>
        </r>
      </text>
    </comment>
    <comment ref="AC40" authorId="0">
      <text>
        <r>
          <rPr>
            <sz val="11"/>
            <color indexed="8"/>
            <rFont val="Helvetica"/>
          </rPr>
          <t>S.A. Muller:
2012-2015</t>
        </r>
      </text>
    </comment>
    <comment ref="AC45" authorId="0">
      <text>
        <r>
          <rPr>
            <sz val="11"/>
            <color indexed="8"/>
            <rFont val="Helvetica"/>
          </rPr>
          <t>S.A. Muller:
2005-2015</t>
        </r>
      </text>
    </comment>
    <comment ref="A63" authorId="0">
      <text>
        <r>
          <rPr>
            <sz val="11"/>
            <color indexed="8"/>
            <rFont val="Helvetica"/>
          </rPr>
          <t>S.A. Muller:
Including Ascension, and Tristan da Cunha.</t>
        </r>
      </text>
    </comment>
  </commentList>
</comments>
</file>

<file path=xl/sharedStrings.xml><?xml version="1.0" encoding="utf-8"?>
<sst xmlns="http://schemas.openxmlformats.org/spreadsheetml/2006/main" count="743" uniqueCount="88">
  <si>
    <t>Country Population (thousands)</t>
  </si>
  <si>
    <t>Africa</t>
  </si>
  <si>
    <t>∆1990-2015</t>
  </si>
  <si>
    <t xml:space="preserve">      Eastern Africa</t>
  </si>
  <si>
    <t xml:space="preserve">         Burundi</t>
  </si>
  <si>
    <t xml:space="preserve">         Comoros</t>
  </si>
  <si>
    <t xml:space="preserve">         Djibouti</t>
  </si>
  <si>
    <t xml:space="preserve">         Eritrea</t>
  </si>
  <si>
    <t xml:space="preserve">         Ethiopia</t>
  </si>
  <si>
    <t xml:space="preserve">         Kenya</t>
  </si>
  <si>
    <t xml:space="preserve">         Madagascar</t>
  </si>
  <si>
    <t xml:space="preserve">         Malawi</t>
  </si>
  <si>
    <t xml:space="preserve">         Mauritius</t>
  </si>
  <si>
    <t xml:space="preserve">         Mayotte</t>
  </si>
  <si>
    <t xml:space="preserve">         Mozambique</t>
  </si>
  <si>
    <t xml:space="preserve">         Réunion</t>
  </si>
  <si>
    <t xml:space="preserve">         Rwanda</t>
  </si>
  <si>
    <t xml:space="preserve">         Seychelles</t>
  </si>
  <si>
    <t xml:space="preserve">         Somalia</t>
  </si>
  <si>
    <t xml:space="preserve">         South Sudan</t>
  </si>
  <si>
    <t xml:space="preserve">         Uganda</t>
  </si>
  <si>
    <t xml:space="preserve">         United Republic of Tanzania</t>
  </si>
  <si>
    <t xml:space="preserve">         Zambia</t>
  </si>
  <si>
    <t xml:space="preserve">         Zimbabwe</t>
  </si>
  <si>
    <t xml:space="preserve">      Middle Africa</t>
  </si>
  <si>
    <t xml:space="preserve">         Angola</t>
  </si>
  <si>
    <t xml:space="preserve">         Cameroon</t>
  </si>
  <si>
    <t xml:space="preserve">         Central African Republic</t>
  </si>
  <si>
    <t xml:space="preserve">         Chad</t>
  </si>
  <si>
    <t xml:space="preserve">         Congo</t>
  </si>
  <si>
    <t xml:space="preserve">         Dem Rep of the Congo</t>
  </si>
  <si>
    <t xml:space="preserve">         Equatorial Guinea</t>
  </si>
  <si>
    <t xml:space="preserve">         Gabon</t>
  </si>
  <si>
    <t xml:space="preserve">         Sao Tome and Principe</t>
  </si>
  <si>
    <t xml:space="preserve">      Northern Africa</t>
  </si>
  <si>
    <t xml:space="preserve">         Algeria</t>
  </si>
  <si>
    <t xml:space="preserve">         Egypt</t>
  </si>
  <si>
    <t xml:space="preserve">         Libya</t>
  </si>
  <si>
    <t xml:space="preserve">         Morocco</t>
  </si>
  <si>
    <t xml:space="preserve">         Sudan</t>
  </si>
  <si>
    <t xml:space="preserve">         Tunisia</t>
  </si>
  <si>
    <t xml:space="preserve">         Western Sahara</t>
  </si>
  <si>
    <t xml:space="preserve">      Southern Africa</t>
  </si>
  <si>
    <t xml:space="preserve">         Botswana</t>
  </si>
  <si>
    <t xml:space="preserve">         Lesotho</t>
  </si>
  <si>
    <t xml:space="preserve">         Namibia</t>
  </si>
  <si>
    <t xml:space="preserve">         South Africa</t>
  </si>
  <si>
    <t xml:space="preserve">         Swaziland</t>
  </si>
  <si>
    <t xml:space="preserve">      Western Africa</t>
  </si>
  <si>
    <t xml:space="preserve">         Benin</t>
  </si>
  <si>
    <t xml:space="preserve">         Burkina Faso</t>
  </si>
  <si>
    <t xml:space="preserve">         Cabo Verde</t>
  </si>
  <si>
    <t xml:space="preserve">         Côte d'Ivoire</t>
  </si>
  <si>
    <t xml:space="preserve">         Gambia</t>
  </si>
  <si>
    <t xml:space="preserve">         Ghana</t>
  </si>
  <si>
    <t xml:space="preserve">         Guinea</t>
  </si>
  <si>
    <t xml:space="preserve">         Guinea-Bissau</t>
  </si>
  <si>
    <t xml:space="preserve">         Liberia</t>
  </si>
  <si>
    <t xml:space="preserve">         Mali</t>
  </si>
  <si>
    <t xml:space="preserve">         Mauritania</t>
  </si>
  <si>
    <t xml:space="preserve">         Niger</t>
  </si>
  <si>
    <t xml:space="preserve">         Nigeria</t>
  </si>
  <si>
    <t xml:space="preserve">         Saint Helena</t>
  </si>
  <si>
    <t xml:space="preserve">         Senegal</t>
  </si>
  <si>
    <t xml:space="preserve">         Sierra Leone</t>
  </si>
  <si>
    <t xml:space="preserve">         Togo</t>
  </si>
  <si>
    <t>Urban Population (thousands)</t>
  </si>
  <si>
    <t>% Urban</t>
  </si>
  <si>
    <t>Population Density (persons per sq km)</t>
  </si>
  <si>
    <t>..</t>
  </si>
  <si>
    <t>-</t>
  </si>
  <si>
    <t>WB data / UNDESA data</t>
  </si>
  <si>
    <t>GHG Emissions (M tonnes of C)</t>
  </si>
  <si>
    <t>Fossil fuels and cement production emissions by country MtC</t>
  </si>
  <si>
    <t>NaN</t>
  </si>
  <si>
    <t>Boden, T.A., G. Marland, and R.J. Andres. 2016. Global, Regional, and National Fossil-Fuel CO2 Emissions. Carbon Dioxide Information Analysis Center, Oak Ridge National Laboratory,</t>
  </si>
  <si>
    <t>GHG Emissions (M tonnes of CO2)</t>
  </si>
  <si>
    <t>Fossil fuels and cement production emissions by country MtCO2</t>
  </si>
  <si>
    <t>…</t>
  </si>
  <si>
    <t>GHG Emissions per Capita tco2</t>
  </si>
  <si>
    <t>Fossil fuels and cement production emissions by country, per capita tCO2</t>
  </si>
  <si>
    <t>TOTAL</t>
  </si>
  <si>
    <t>Carbon Intensity (kgCO2/ $GDP)</t>
  </si>
  <si>
    <t>United Nations, Department of Economic and Social Affairs, Population Division (2015). World Urbanization Prospects: The 2015 Revision, custom data acquired via website.</t>
  </si>
  <si>
    <t>World Bank, International Comparison Program database.. PPP GDP is gross domestic product converted to international dollars using purchasing power parity rates. An international dollar has the same purchasing power over GDP as the U.S. dollar has in the United States.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2011 international dollars.</t>
  </si>
  <si>
    <t>GDP (PPP, Constant 2011 Int'l dollars)</t>
  </si>
  <si>
    <t>GDP per capita, PPP (Constant 2011 Int'l dollars)</t>
  </si>
  <si>
    <t>CDIAC/ UNDESA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</si>
</sst>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
    <numFmt numFmtId="168" formatCode="#,##0.0000"/>
  </numFmts>
  <fonts count="13" x14ac:knownFonts="1">
    <font>
      <sz val="12"/>
      <color indexed="8"/>
      <name val="Verdana"/>
    </font>
    <font>
      <sz val="10"/>
      <color indexed="12"/>
      <name val="Avenir Next"/>
    </font>
    <font>
      <sz val="12"/>
      <color indexed="12"/>
      <name val="Avenir Next"/>
    </font>
    <font>
      <sz val="10"/>
      <color indexed="13"/>
      <name val="Avenir Next Demi Bold"/>
    </font>
    <font>
      <b/>
      <sz val="10"/>
      <color indexed="13"/>
      <name val="Avenir Next"/>
    </font>
    <font>
      <sz val="11"/>
      <color indexed="13"/>
      <name val="Avenir Next Demi Bold"/>
    </font>
    <font>
      <sz val="11"/>
      <color indexed="8"/>
      <name val="Helvetica"/>
    </font>
    <font>
      <b/>
      <sz val="12"/>
      <color indexed="12"/>
      <name val="Avenir Next"/>
    </font>
    <font>
      <b/>
      <sz val="10"/>
      <color indexed="12"/>
      <name val="Avenir Next"/>
    </font>
    <font>
      <b/>
      <sz val="11"/>
      <color indexed="12"/>
      <name val="Avenir Next"/>
    </font>
    <font>
      <sz val="11"/>
      <color indexed="8"/>
      <name val="Calibri"/>
    </font>
    <font>
      <sz val="10"/>
      <color indexed="8"/>
      <name val="Avenir Next"/>
    </font>
    <font>
      <u/>
      <sz val="12"/>
      <color theme="11"/>
      <name val="Verdana"/>
    </font>
  </fonts>
  <fills count="9">
    <fill>
      <patternFill patternType="none"/>
    </fill>
    <fill>
      <patternFill patternType="gray125"/>
    </fill>
    <fill>
      <patternFill patternType="solid">
        <fgColor indexed="14"/>
        <bgColor auto="1"/>
      </patternFill>
    </fill>
    <fill>
      <patternFill patternType="solid">
        <fgColor indexed="17"/>
        <bgColor auto="1"/>
      </patternFill>
    </fill>
    <fill>
      <patternFill patternType="solid">
        <fgColor indexed="12"/>
        <bgColor auto="1"/>
      </patternFill>
    </fill>
    <fill>
      <patternFill patternType="solid">
        <fgColor indexed="18"/>
        <bgColor auto="1"/>
      </patternFill>
    </fill>
    <fill>
      <patternFill patternType="solid">
        <fgColor indexed="16"/>
        <bgColor auto="1"/>
      </patternFill>
    </fill>
    <fill>
      <patternFill patternType="solid">
        <fgColor indexed="19"/>
        <bgColor auto="1"/>
      </patternFill>
    </fill>
    <fill>
      <patternFill patternType="solid">
        <fgColor indexed="24"/>
        <bgColor auto="1"/>
      </patternFill>
    </fill>
  </fills>
  <borders count="25">
    <border>
      <left/>
      <right/>
      <top/>
      <bottom/>
      <diagonal/>
    </border>
    <border>
      <left style="thin">
        <color indexed="15"/>
      </left>
      <right/>
      <top style="thin">
        <color indexed="15"/>
      </top>
      <bottom/>
      <diagonal/>
    </border>
    <border>
      <left/>
      <right/>
      <top style="thin">
        <color indexed="15"/>
      </top>
      <bottom/>
      <diagonal/>
    </border>
    <border>
      <left/>
      <right style="thin">
        <color indexed="15"/>
      </right>
      <top style="thin">
        <color indexed="15"/>
      </top>
      <bottom/>
      <diagonal/>
    </border>
    <border>
      <left style="thin">
        <color indexed="15"/>
      </left>
      <right/>
      <top/>
      <bottom style="thin">
        <color indexed="16"/>
      </bottom>
      <diagonal/>
    </border>
    <border>
      <left/>
      <right/>
      <top/>
      <bottom style="thin">
        <color indexed="16"/>
      </bottom>
      <diagonal/>
    </border>
    <border>
      <left/>
      <right/>
      <top/>
      <bottom/>
      <diagonal/>
    </border>
    <border>
      <left/>
      <right style="thin">
        <color indexed="15"/>
      </right>
      <top/>
      <bottom/>
      <diagonal/>
    </border>
    <border>
      <left style="thin">
        <color indexed="15"/>
      </left>
      <right style="thin">
        <color indexed="16"/>
      </right>
      <top style="thin">
        <color indexed="16"/>
      </top>
      <bottom style="thin">
        <color indexed="15"/>
      </bottom>
      <diagonal/>
    </border>
    <border>
      <left style="thin">
        <color indexed="16"/>
      </left>
      <right style="thin">
        <color indexed="15"/>
      </right>
      <top style="thin">
        <color indexed="16"/>
      </top>
      <bottom style="thin">
        <color indexed="15"/>
      </bottom>
      <diagonal/>
    </border>
    <border>
      <left style="thin">
        <color indexed="15"/>
      </left>
      <right style="thin">
        <color indexed="15"/>
      </right>
      <top style="thin">
        <color indexed="16"/>
      </top>
      <bottom style="thin">
        <color indexed="15"/>
      </bottom>
      <diagonal/>
    </border>
    <border>
      <left style="thin">
        <color indexed="15"/>
      </left>
      <right style="thin">
        <color indexed="15"/>
      </right>
      <top/>
      <bottom/>
      <diagonal/>
    </border>
    <border>
      <left style="thin">
        <color indexed="15"/>
      </left>
      <right style="thin">
        <color indexed="16"/>
      </right>
      <top style="thin">
        <color indexed="15"/>
      </top>
      <bottom style="thin">
        <color indexed="15"/>
      </bottom>
      <diagonal/>
    </border>
    <border>
      <left style="thin">
        <color indexed="16"/>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bottom style="thin">
        <color indexed="15"/>
      </bottom>
      <diagonal/>
    </border>
    <border>
      <left style="thin">
        <color indexed="16"/>
      </left>
      <right style="thin">
        <color indexed="15"/>
      </right>
      <top style="thin">
        <color indexed="15"/>
      </top>
      <bottom style="thin">
        <color indexed="23"/>
      </bottom>
      <diagonal/>
    </border>
    <border>
      <left style="thin">
        <color indexed="15"/>
      </left>
      <right style="thin">
        <color indexed="23"/>
      </right>
      <top style="thin">
        <color indexed="15"/>
      </top>
      <bottom style="thin">
        <color indexed="15"/>
      </bottom>
      <diagonal/>
    </border>
    <border>
      <left style="thin">
        <color indexed="23"/>
      </left>
      <right style="thin">
        <color indexed="23"/>
      </right>
      <top style="thin">
        <color indexed="23"/>
      </top>
      <bottom style="thin">
        <color indexed="23"/>
      </bottom>
      <diagonal/>
    </border>
    <border>
      <left style="thin">
        <color indexed="23"/>
      </left>
      <right style="thin">
        <color indexed="15"/>
      </right>
      <top style="thin">
        <color indexed="15"/>
      </top>
      <bottom style="thin">
        <color indexed="15"/>
      </bottom>
      <diagonal/>
    </border>
    <border>
      <left style="thin">
        <color indexed="15"/>
      </left>
      <right style="thin">
        <color indexed="15"/>
      </right>
      <top style="thin">
        <color indexed="15"/>
      </top>
      <bottom style="thin">
        <color indexed="23"/>
      </bottom>
      <diagonal/>
    </border>
    <border>
      <left style="thin">
        <color indexed="16"/>
      </left>
      <right style="thin">
        <color indexed="23"/>
      </right>
      <top style="thin">
        <color indexed="15"/>
      </top>
      <bottom style="thin">
        <color indexed="15"/>
      </bottom>
      <diagonal/>
    </border>
    <border>
      <left/>
      <right/>
      <top/>
      <bottom style="thin">
        <color indexed="15"/>
      </bottom>
      <diagonal/>
    </border>
    <border>
      <left/>
      <right style="thin">
        <color indexed="15"/>
      </right>
      <top/>
      <bottom style="thin">
        <color indexed="15"/>
      </bottom>
      <diagonal/>
    </border>
    <border>
      <left style="thin">
        <color indexed="16"/>
      </left>
      <right/>
      <top/>
      <bottom style="thin">
        <color indexed="15"/>
      </bottom>
      <diagonal/>
    </border>
  </borders>
  <cellStyleXfs count="8">
    <xf numFmtId="0" fontId="0" fillId="0" borderId="0" applyNumberFormat="0" applyFill="0" applyBorder="0" applyProtection="0">
      <alignment vertical="top" wrapText="1"/>
    </xf>
    <xf numFmtId="0" fontId="12" fillId="0" borderId="0" applyNumberFormat="0" applyFill="0" applyBorder="0" applyAlignment="0" applyProtection="0">
      <alignment vertical="top" wrapText="1"/>
    </xf>
    <xf numFmtId="0" fontId="12" fillId="0" borderId="0" applyNumberFormat="0" applyFill="0" applyBorder="0" applyAlignment="0" applyProtection="0">
      <alignment vertical="top" wrapText="1"/>
    </xf>
    <xf numFmtId="0" fontId="12" fillId="0" borderId="0" applyNumberFormat="0" applyFill="0" applyBorder="0" applyAlignment="0" applyProtection="0">
      <alignment vertical="top" wrapText="1"/>
    </xf>
    <xf numFmtId="0" fontId="12" fillId="0" borderId="0" applyNumberFormat="0" applyFill="0" applyBorder="0" applyAlignment="0" applyProtection="0">
      <alignment vertical="top" wrapText="1"/>
    </xf>
    <xf numFmtId="0" fontId="12" fillId="0" borderId="0" applyNumberFormat="0" applyFill="0" applyBorder="0" applyAlignment="0" applyProtection="0">
      <alignment vertical="top" wrapText="1"/>
    </xf>
    <xf numFmtId="0" fontId="12" fillId="0" borderId="0" applyNumberFormat="0" applyFill="0" applyBorder="0" applyAlignment="0" applyProtection="0">
      <alignment vertical="top" wrapText="1"/>
    </xf>
    <xf numFmtId="0" fontId="12" fillId="0" borderId="0" applyNumberFormat="0" applyFill="0" applyBorder="0" applyAlignment="0" applyProtection="0">
      <alignment vertical="top" wrapText="1"/>
    </xf>
  </cellStyleXfs>
  <cellXfs count="134">
    <xf numFmtId="0" fontId="0" fillId="0" borderId="0" xfId="0" applyFont="1" applyAlignment="1">
      <alignment vertical="top" wrapText="1"/>
    </xf>
    <xf numFmtId="0" fontId="1" fillId="0" borderId="0" xfId="0" applyNumberFormat="1" applyFont="1" applyAlignment="1">
      <alignment vertical="top" wrapText="1"/>
    </xf>
    <xf numFmtId="0" fontId="3" fillId="2" borderId="1" xfId="0" applyNumberFormat="1" applyFont="1" applyFill="1" applyBorder="1" applyAlignment="1">
      <alignment horizontal="left" vertical="center" wrapText="1"/>
    </xf>
    <xf numFmtId="0" fontId="4" fillId="2" borderId="2" xfId="0" applyFont="1" applyFill="1" applyBorder="1" applyAlignment="1">
      <alignment horizontal="center" wrapText="1"/>
    </xf>
    <xf numFmtId="0" fontId="4" fillId="2" borderId="2" xfId="0" applyNumberFormat="1" applyFont="1" applyFill="1" applyBorder="1" applyAlignment="1">
      <alignment horizontal="center" wrapText="1"/>
    </xf>
    <xf numFmtId="0" fontId="4" fillId="2" borderId="3" xfId="0" applyNumberFormat="1" applyFont="1" applyFill="1" applyBorder="1" applyAlignment="1">
      <alignment horizontal="center" wrapText="1"/>
    </xf>
    <xf numFmtId="49" fontId="3" fillId="2" borderId="4" xfId="0" applyNumberFormat="1" applyFont="1" applyFill="1" applyBorder="1" applyAlignment="1">
      <alignment horizontal="left" vertical="center" wrapText="1"/>
    </xf>
    <xf numFmtId="0" fontId="4" fillId="2" borderId="5" xfId="0" applyNumberFormat="1" applyFont="1" applyFill="1" applyBorder="1" applyAlignment="1">
      <alignment horizontal="center" wrapText="1"/>
    </xf>
    <xf numFmtId="0" fontId="4" fillId="3" borderId="6" xfId="0" applyNumberFormat="1" applyFont="1" applyFill="1" applyBorder="1" applyAlignment="1">
      <alignment horizontal="center" wrapText="1"/>
    </xf>
    <xf numFmtId="49" fontId="4" fillId="2" borderId="5" xfId="0" applyNumberFormat="1" applyFont="1" applyFill="1" applyBorder="1" applyAlignment="1">
      <alignment horizontal="center" wrapText="1"/>
    </xf>
    <xf numFmtId="0" fontId="4" fillId="3" borderId="7" xfId="0" applyNumberFormat="1" applyFont="1" applyFill="1" applyBorder="1" applyAlignment="1">
      <alignment horizontal="center" wrapText="1"/>
    </xf>
    <xf numFmtId="49" fontId="5" fillId="4" borderId="8" xfId="0" applyNumberFormat="1" applyFont="1" applyFill="1" applyBorder="1" applyAlignment="1">
      <alignment horizontal="left" vertical="top" wrapText="1"/>
    </xf>
    <xf numFmtId="3" fontId="4" fillId="4" borderId="9" xfId="0" applyNumberFormat="1" applyFont="1" applyFill="1" applyBorder="1" applyAlignment="1">
      <alignment vertical="top" wrapText="1"/>
    </xf>
    <xf numFmtId="3" fontId="4" fillId="4" borderId="10" xfId="0" applyNumberFormat="1" applyFont="1" applyFill="1" applyBorder="1" applyAlignment="1">
      <alignment vertical="top" wrapText="1"/>
    </xf>
    <xf numFmtId="3" fontId="4" fillId="3" borderId="11" xfId="0" applyNumberFormat="1" applyFont="1" applyFill="1" applyBorder="1" applyAlignment="1">
      <alignment vertical="top" wrapText="1"/>
    </xf>
    <xf numFmtId="164" fontId="4" fillId="4" borderId="10" xfId="0" applyNumberFormat="1" applyFont="1" applyFill="1" applyBorder="1" applyAlignment="1">
      <alignment vertical="top" wrapText="1"/>
    </xf>
    <xf numFmtId="49" fontId="3" fillId="5" borderId="12" xfId="0" applyNumberFormat="1" applyFont="1" applyFill="1" applyBorder="1" applyAlignment="1">
      <alignment horizontal="left" vertical="center" wrapText="1"/>
    </xf>
    <xf numFmtId="3" fontId="1" fillId="6" borderId="13" xfId="0" applyNumberFormat="1" applyFont="1" applyFill="1" applyBorder="1" applyAlignment="1">
      <alignment vertical="top" wrapText="1"/>
    </xf>
    <xf numFmtId="3" fontId="1" fillId="6" borderId="14" xfId="0" applyNumberFormat="1" applyFont="1" applyFill="1" applyBorder="1" applyAlignment="1">
      <alignment vertical="top" wrapText="1"/>
    </xf>
    <xf numFmtId="3" fontId="1" fillId="3" borderId="11" xfId="0" applyNumberFormat="1" applyFont="1" applyFill="1" applyBorder="1" applyAlignment="1">
      <alignment vertical="top" wrapText="1"/>
    </xf>
    <xf numFmtId="164" fontId="1" fillId="6" borderId="14" xfId="0" applyNumberFormat="1" applyFont="1" applyFill="1" applyBorder="1" applyAlignment="1">
      <alignment vertical="top" wrapText="1"/>
    </xf>
    <xf numFmtId="3" fontId="1" fillId="0" borderId="13" xfId="0" applyNumberFormat="1" applyFont="1" applyBorder="1" applyAlignment="1">
      <alignment vertical="top" wrapText="1"/>
    </xf>
    <xf numFmtId="3" fontId="1" fillId="0" borderId="14" xfId="0" applyNumberFormat="1" applyFont="1" applyBorder="1" applyAlignment="1">
      <alignment vertical="top" wrapText="1"/>
    </xf>
    <xf numFmtId="164" fontId="1" fillId="0" borderId="14" xfId="0" applyNumberFormat="1" applyFont="1" applyBorder="1" applyAlignment="1">
      <alignment vertical="top" wrapText="1"/>
    </xf>
    <xf numFmtId="49" fontId="5" fillId="5" borderId="12" xfId="0" applyNumberFormat="1" applyFont="1" applyFill="1" applyBorder="1" applyAlignment="1">
      <alignment horizontal="left" vertical="top" wrapText="1"/>
    </xf>
    <xf numFmtId="3" fontId="1" fillId="7" borderId="13" xfId="0" applyNumberFormat="1" applyFont="1" applyFill="1" applyBorder="1" applyAlignment="1">
      <alignment vertical="top" wrapText="1"/>
    </xf>
    <xf numFmtId="3" fontId="1" fillId="7" borderId="14" xfId="0" applyNumberFormat="1" applyFont="1" applyFill="1" applyBorder="1" applyAlignment="1">
      <alignment vertical="top" wrapText="1"/>
    </xf>
    <xf numFmtId="49" fontId="3" fillId="4" borderId="12" xfId="0" applyNumberFormat="1" applyFont="1" applyFill="1" applyBorder="1" applyAlignment="1">
      <alignment horizontal="left" vertical="center" wrapText="1"/>
    </xf>
    <xf numFmtId="3" fontId="3" fillId="4" borderId="13" xfId="0" applyNumberFormat="1" applyFont="1" applyFill="1" applyBorder="1" applyAlignment="1">
      <alignment vertical="top" wrapText="1"/>
    </xf>
    <xf numFmtId="3" fontId="3" fillId="4" borderId="14" xfId="0" applyNumberFormat="1" applyFont="1" applyFill="1" applyBorder="1" applyAlignment="1">
      <alignment vertical="top" wrapText="1"/>
    </xf>
    <xf numFmtId="164" fontId="4" fillId="4" borderId="14" xfId="0" applyNumberFormat="1" applyFont="1" applyFill="1" applyBorder="1" applyAlignment="1">
      <alignment vertical="top" wrapText="1"/>
    </xf>
    <xf numFmtId="164" fontId="4" fillId="0" borderId="14" xfId="0" applyNumberFormat="1" applyFont="1" applyBorder="1" applyAlignment="1">
      <alignment vertical="top" wrapText="1"/>
    </xf>
    <xf numFmtId="4" fontId="1" fillId="3" borderId="11" xfId="0" applyNumberFormat="1" applyFont="1" applyFill="1" applyBorder="1" applyAlignment="1">
      <alignment vertical="top" wrapText="1"/>
    </xf>
    <xf numFmtId="0" fontId="1" fillId="3" borderId="11" xfId="0" applyNumberFormat="1" applyFont="1" applyFill="1" applyBorder="1" applyAlignment="1">
      <alignment vertical="top" wrapText="1"/>
    </xf>
    <xf numFmtId="49" fontId="3" fillId="5" borderId="12" xfId="0" applyNumberFormat="1" applyFont="1" applyFill="1" applyBorder="1" applyAlignment="1">
      <alignment vertical="top" wrapText="1"/>
    </xf>
    <xf numFmtId="49" fontId="1" fillId="3" borderId="11" xfId="0" applyNumberFormat="1" applyFont="1" applyFill="1" applyBorder="1" applyAlignment="1">
      <alignment vertical="top" wrapText="1"/>
    </xf>
    <xf numFmtId="49" fontId="3" fillId="5" borderId="12" xfId="0" applyNumberFormat="1" applyFont="1" applyFill="1" applyBorder="1" applyAlignment="1">
      <alignment horizontal="right" vertical="top" wrapText="1"/>
    </xf>
    <xf numFmtId="3" fontId="7" fillId="6" borderId="13" xfId="0" applyNumberFormat="1" applyFont="1" applyFill="1" applyBorder="1" applyAlignment="1">
      <alignment vertical="top" wrapText="1"/>
    </xf>
    <xf numFmtId="3" fontId="7" fillId="6" borderId="14" xfId="0" applyNumberFormat="1" applyFont="1" applyFill="1" applyBorder="1" applyAlignment="1">
      <alignment vertical="top" wrapText="1"/>
    </xf>
    <xf numFmtId="164" fontId="7" fillId="6" borderId="14" xfId="0" applyNumberFormat="1" applyFont="1" applyFill="1" applyBorder="1" applyAlignment="1">
      <alignment vertical="top" wrapText="1"/>
    </xf>
    <xf numFmtId="49" fontId="1" fillId="0" borderId="13" xfId="0" applyNumberFormat="1" applyFont="1" applyBorder="1" applyAlignment="1">
      <alignment vertical="top" wrapText="1"/>
    </xf>
    <xf numFmtId="49" fontId="1" fillId="0" borderId="14" xfId="0" applyNumberFormat="1" applyFont="1" applyBorder="1" applyAlignment="1">
      <alignment vertical="top" wrapText="1"/>
    </xf>
    <xf numFmtId="0" fontId="1" fillId="0" borderId="14" xfId="0" applyFont="1" applyBorder="1" applyAlignment="1">
      <alignment vertical="top" wrapText="1"/>
    </xf>
    <xf numFmtId="164" fontId="8" fillId="0" borderId="14" xfId="0" applyNumberFormat="1" applyFont="1" applyBorder="1" applyAlignment="1">
      <alignment vertical="top" wrapText="1"/>
    </xf>
    <xf numFmtId="49" fontId="1" fillId="0" borderId="15" xfId="0" applyNumberFormat="1" applyFont="1" applyBorder="1" applyAlignment="1">
      <alignment vertical="top" wrapText="1"/>
    </xf>
    <xf numFmtId="0" fontId="1" fillId="0" borderId="0" xfId="0" applyNumberFormat="1" applyFont="1" applyAlignment="1">
      <alignment vertical="top" wrapText="1"/>
    </xf>
    <xf numFmtId="3" fontId="4" fillId="4" borderId="13" xfId="0" applyNumberFormat="1" applyFont="1" applyFill="1" applyBorder="1" applyAlignment="1">
      <alignment vertical="top" wrapText="1"/>
    </xf>
    <xf numFmtId="3" fontId="4" fillId="4" borderId="14" xfId="0" applyNumberFormat="1" applyFont="1" applyFill="1" applyBorder="1" applyAlignment="1">
      <alignment vertical="top" wrapText="1"/>
    </xf>
    <xf numFmtId="4" fontId="1" fillId="0" borderId="14" xfId="0" applyNumberFormat="1" applyFont="1" applyBorder="1" applyAlignment="1">
      <alignment vertical="top" wrapText="1"/>
    </xf>
    <xf numFmtId="49" fontId="1" fillId="3" borderId="15" xfId="0" applyNumberFormat="1" applyFont="1" applyFill="1" applyBorder="1" applyAlignment="1">
      <alignment vertical="top" wrapText="1"/>
    </xf>
    <xf numFmtId="0" fontId="1" fillId="0" borderId="0" xfId="0" applyNumberFormat="1" applyFont="1" applyAlignment="1">
      <alignment vertical="top" wrapText="1"/>
    </xf>
    <xf numFmtId="165" fontId="4" fillId="4" borderId="9" xfId="0" applyNumberFormat="1" applyFont="1" applyFill="1" applyBorder="1" applyAlignment="1">
      <alignment vertical="top" wrapText="1"/>
    </xf>
    <xf numFmtId="165" fontId="4" fillId="4" borderId="10" xfId="0" applyNumberFormat="1" applyFont="1" applyFill="1" applyBorder="1" applyAlignment="1">
      <alignment vertical="top" wrapText="1"/>
    </xf>
    <xf numFmtId="165" fontId="1" fillId="6" borderId="13" xfId="0" applyNumberFormat="1" applyFont="1" applyFill="1" applyBorder="1" applyAlignment="1">
      <alignment vertical="top" wrapText="1"/>
    </xf>
    <xf numFmtId="165" fontId="1" fillId="6" borderId="14" xfId="0" applyNumberFormat="1" applyFont="1" applyFill="1" applyBorder="1" applyAlignment="1">
      <alignment vertical="top" wrapText="1"/>
    </xf>
    <xf numFmtId="165" fontId="1" fillId="0" borderId="13" xfId="0" applyNumberFormat="1" applyFont="1" applyBorder="1" applyAlignment="1">
      <alignment vertical="top" wrapText="1"/>
    </xf>
    <xf numFmtId="165" fontId="1" fillId="0" borderId="14" xfId="0" applyNumberFormat="1" applyFont="1" applyBorder="1" applyAlignment="1">
      <alignment vertical="top" wrapText="1"/>
    </xf>
    <xf numFmtId="165" fontId="4" fillId="4" borderId="13" xfId="0" applyNumberFormat="1" applyFont="1" applyFill="1" applyBorder="1" applyAlignment="1">
      <alignment vertical="top" wrapText="1"/>
    </xf>
    <xf numFmtId="165" fontId="4" fillId="4" borderId="14" xfId="0" applyNumberFormat="1" applyFont="1" applyFill="1" applyBorder="1" applyAlignment="1">
      <alignment vertical="top" wrapText="1"/>
    </xf>
    <xf numFmtId="165" fontId="7" fillId="6" borderId="13" xfId="0" applyNumberFormat="1" applyFont="1" applyFill="1" applyBorder="1" applyAlignment="1">
      <alignment vertical="top" wrapText="1"/>
    </xf>
    <xf numFmtId="165" fontId="7" fillId="6" borderId="14" xfId="0" applyNumberFormat="1" applyFont="1" applyFill="1" applyBorder="1" applyAlignment="1">
      <alignment vertical="top" wrapText="1"/>
    </xf>
    <xf numFmtId="0" fontId="1" fillId="0" borderId="0" xfId="0" applyNumberFormat="1" applyFont="1" applyAlignment="1">
      <alignment vertical="top" wrapText="1"/>
    </xf>
    <xf numFmtId="3" fontId="9" fillId="6" borderId="13" xfId="0" applyNumberFormat="1" applyFont="1" applyFill="1" applyBorder="1" applyAlignment="1">
      <alignment vertical="top" wrapText="1"/>
    </xf>
    <xf numFmtId="3" fontId="9" fillId="6" borderId="14" xfId="0" applyNumberFormat="1" applyFont="1" applyFill="1" applyBorder="1" applyAlignment="1">
      <alignment vertical="top" wrapText="1"/>
    </xf>
    <xf numFmtId="49" fontId="9" fillId="3" borderId="15" xfId="0" applyNumberFormat="1" applyFont="1" applyFill="1" applyBorder="1" applyAlignment="1">
      <alignment vertical="top" wrapText="1"/>
    </xf>
    <xf numFmtId="164" fontId="9" fillId="6" borderId="14" xfId="0" applyNumberFormat="1" applyFont="1" applyFill="1" applyBorder="1" applyAlignment="1">
      <alignment vertical="top" wrapText="1"/>
    </xf>
    <xf numFmtId="49" fontId="1" fillId="3" borderId="14" xfId="0" applyNumberFormat="1" applyFont="1" applyFill="1" applyBorder="1" applyAlignment="1">
      <alignment vertical="top" wrapText="1"/>
    </xf>
    <xf numFmtId="1" fontId="1" fillId="0" borderId="14" xfId="0" applyNumberFormat="1" applyFont="1" applyBorder="1" applyAlignment="1">
      <alignment vertical="top" wrapText="1"/>
    </xf>
    <xf numFmtId="0" fontId="1" fillId="0" borderId="0" xfId="0" applyNumberFormat="1" applyFont="1" applyAlignment="1">
      <alignment vertical="top" wrapText="1"/>
    </xf>
    <xf numFmtId="0" fontId="1" fillId="0" borderId="13" xfId="0" applyNumberFormat="1" applyFont="1" applyBorder="1" applyAlignment="1">
      <alignment vertical="top" wrapText="1"/>
    </xf>
    <xf numFmtId="0" fontId="1" fillId="0" borderId="14" xfId="0" applyNumberFormat="1" applyFont="1" applyBorder="1" applyAlignment="1">
      <alignment vertical="top" wrapText="1"/>
    </xf>
    <xf numFmtId="0" fontId="1" fillId="6" borderId="14" xfId="0" applyFont="1" applyFill="1" applyBorder="1" applyAlignment="1">
      <alignment vertical="top" wrapText="1"/>
    </xf>
    <xf numFmtId="164" fontId="8" fillId="6" borderId="14" xfId="0" applyNumberFormat="1" applyFont="1" applyFill="1" applyBorder="1" applyAlignment="1">
      <alignment vertical="top" wrapText="1"/>
    </xf>
    <xf numFmtId="49" fontId="1" fillId="6" borderId="14" xfId="0" applyNumberFormat="1" applyFont="1" applyFill="1" applyBorder="1" applyAlignment="1">
      <alignment vertical="top" wrapText="1"/>
    </xf>
    <xf numFmtId="0" fontId="1" fillId="0" borderId="0" xfId="0" applyNumberFormat="1" applyFont="1" applyAlignment="1">
      <alignment vertical="top" wrapText="1"/>
    </xf>
    <xf numFmtId="0" fontId="3" fillId="5" borderId="12" xfId="0" applyFont="1" applyFill="1" applyBorder="1" applyAlignment="1">
      <alignment horizontal="right" vertical="top" wrapText="1"/>
    </xf>
    <xf numFmtId="0" fontId="1" fillId="0" borderId="0" xfId="0" applyNumberFormat="1" applyFont="1" applyAlignment="1">
      <alignment vertical="top" wrapText="1"/>
    </xf>
    <xf numFmtId="49" fontId="3" fillId="2" borderId="1" xfId="0" applyNumberFormat="1" applyFont="1" applyFill="1" applyBorder="1" applyAlignment="1">
      <alignment horizontal="left" vertical="center" wrapText="1"/>
    </xf>
    <xf numFmtId="166" fontId="4" fillId="4" borderId="9" xfId="0" applyNumberFormat="1" applyFont="1" applyFill="1" applyBorder="1" applyAlignment="1">
      <alignment vertical="top" wrapText="1"/>
    </xf>
    <xf numFmtId="166" fontId="4" fillId="4" borderId="10" xfId="0" applyNumberFormat="1" applyFont="1" applyFill="1" applyBorder="1" applyAlignment="1">
      <alignment vertical="top" wrapText="1"/>
    </xf>
    <xf numFmtId="166" fontId="1" fillId="6" borderId="13" xfId="0" applyNumberFormat="1" applyFont="1" applyFill="1" applyBorder="1" applyAlignment="1">
      <alignment vertical="top" wrapText="1"/>
    </xf>
    <xf numFmtId="166" fontId="1" fillId="6" borderId="14" xfId="0" applyNumberFormat="1" applyFont="1" applyFill="1" applyBorder="1" applyAlignment="1">
      <alignment vertical="top" wrapText="1"/>
    </xf>
    <xf numFmtId="166" fontId="1" fillId="0" borderId="13" xfId="0" applyNumberFormat="1" applyFont="1" applyBorder="1" applyAlignment="1">
      <alignment vertical="top" wrapText="1"/>
    </xf>
    <xf numFmtId="166" fontId="1" fillId="0" borderId="14" xfId="0" applyNumberFormat="1" applyFont="1" applyBorder="1" applyAlignment="1">
      <alignment vertical="top" wrapText="1"/>
    </xf>
    <xf numFmtId="0" fontId="1" fillId="0" borderId="13" xfId="0" applyFont="1" applyBorder="1" applyAlignment="1">
      <alignment vertical="top" wrapText="1"/>
    </xf>
    <xf numFmtId="167" fontId="1" fillId="0" borderId="14" xfId="0" applyNumberFormat="1" applyFont="1" applyBorder="1" applyAlignment="1">
      <alignment vertical="top" wrapText="1"/>
    </xf>
    <xf numFmtId="166" fontId="4" fillId="4" borderId="13" xfId="0" applyNumberFormat="1" applyFont="1" applyFill="1" applyBorder="1" applyAlignment="1">
      <alignment vertical="top" wrapText="1"/>
    </xf>
    <xf numFmtId="166" fontId="4" fillId="4" borderId="14" xfId="0" applyNumberFormat="1" applyFont="1" applyFill="1" applyBorder="1" applyAlignment="1">
      <alignment vertical="top" wrapText="1"/>
    </xf>
    <xf numFmtId="0" fontId="1" fillId="6" borderId="13" xfId="0" applyFont="1" applyFill="1" applyBorder="1" applyAlignment="1">
      <alignment vertical="top" wrapText="1"/>
    </xf>
    <xf numFmtId="166" fontId="7" fillId="6" borderId="16" xfId="0" applyNumberFormat="1" applyFont="1" applyFill="1" applyBorder="1" applyAlignment="1">
      <alignment vertical="top" wrapText="1"/>
    </xf>
    <xf numFmtId="166" fontId="7" fillId="6" borderId="14" xfId="0" applyNumberFormat="1" applyFont="1" applyFill="1" applyBorder="1" applyAlignment="1">
      <alignment vertical="top" wrapText="1"/>
    </xf>
    <xf numFmtId="49" fontId="3" fillId="5" borderId="17" xfId="0" applyNumberFormat="1" applyFont="1" applyFill="1" applyBorder="1" applyAlignment="1">
      <alignment vertical="top" wrapText="1"/>
    </xf>
    <xf numFmtId="0" fontId="1" fillId="0" borderId="0" xfId="0" applyNumberFormat="1" applyFont="1" applyAlignment="1">
      <alignment vertical="top" wrapText="1"/>
    </xf>
    <xf numFmtId="4" fontId="4" fillId="4" borderId="9" xfId="0" applyNumberFormat="1" applyFont="1" applyFill="1" applyBorder="1" applyAlignment="1">
      <alignment vertical="top" wrapText="1"/>
    </xf>
    <xf numFmtId="4" fontId="4" fillId="4" borderId="10" xfId="0" applyNumberFormat="1" applyFont="1" applyFill="1" applyBorder="1" applyAlignment="1">
      <alignment vertical="top" wrapText="1"/>
    </xf>
    <xf numFmtId="4" fontId="1" fillId="6" borderId="13" xfId="0" applyNumberFormat="1" applyFont="1" applyFill="1" applyBorder="1" applyAlignment="1">
      <alignment vertical="top" wrapText="1"/>
    </xf>
    <xf numFmtId="4" fontId="1" fillId="6" borderId="14" xfId="0" applyNumberFormat="1" applyFont="1" applyFill="1" applyBorder="1" applyAlignment="1">
      <alignment vertical="top" wrapText="1"/>
    </xf>
    <xf numFmtId="4" fontId="1" fillId="0" borderId="13" xfId="0" applyNumberFormat="1" applyFont="1" applyBorder="1" applyAlignment="1">
      <alignment vertical="top" wrapText="1"/>
    </xf>
    <xf numFmtId="4" fontId="4" fillId="4" borderId="13" xfId="0" applyNumberFormat="1" applyFont="1" applyFill="1" applyBorder="1" applyAlignment="1">
      <alignment vertical="top" wrapText="1"/>
    </xf>
    <xf numFmtId="4" fontId="4" fillId="4" borderId="14" xfId="0" applyNumberFormat="1" applyFont="1" applyFill="1" applyBorder="1" applyAlignment="1">
      <alignment vertical="top" wrapText="1"/>
    </xf>
    <xf numFmtId="4" fontId="7" fillId="6" borderId="13" xfId="0" applyNumberFormat="1" applyFont="1" applyFill="1" applyBorder="1" applyAlignment="1">
      <alignment vertical="top" wrapText="1"/>
    </xf>
    <xf numFmtId="4" fontId="7" fillId="6" borderId="20" xfId="0" applyNumberFormat="1" applyFont="1" applyFill="1" applyBorder="1" applyAlignment="1">
      <alignment vertical="top" wrapText="1"/>
    </xf>
    <xf numFmtId="4" fontId="7" fillId="6" borderId="14" xfId="0" applyNumberFormat="1" applyFont="1" applyFill="1" applyBorder="1" applyAlignment="1">
      <alignment vertical="top" wrapText="1"/>
    </xf>
    <xf numFmtId="49" fontId="1" fillId="0" borderId="21" xfId="0" applyNumberFormat="1" applyFont="1" applyBorder="1" applyAlignment="1">
      <alignment vertical="top" wrapText="1"/>
    </xf>
    <xf numFmtId="0" fontId="1" fillId="0" borderId="0" xfId="0" applyNumberFormat="1" applyFont="1" applyAlignment="1">
      <alignment vertical="top" wrapText="1"/>
    </xf>
    <xf numFmtId="168" fontId="4" fillId="4" borderId="9" xfId="0" applyNumberFormat="1" applyFont="1" applyFill="1" applyBorder="1" applyAlignment="1">
      <alignment vertical="top" wrapText="1"/>
    </xf>
    <xf numFmtId="168" fontId="4" fillId="4" borderId="10" xfId="0" applyNumberFormat="1" applyFont="1" applyFill="1" applyBorder="1" applyAlignment="1">
      <alignment vertical="top" wrapText="1"/>
    </xf>
    <xf numFmtId="168" fontId="1" fillId="6" borderId="13" xfId="0" applyNumberFormat="1" applyFont="1" applyFill="1" applyBorder="1" applyAlignment="1">
      <alignment vertical="top" wrapText="1"/>
    </xf>
    <xf numFmtId="168" fontId="1" fillId="6" borderId="14" xfId="0" applyNumberFormat="1" applyFont="1" applyFill="1" applyBorder="1" applyAlignment="1">
      <alignment vertical="top" wrapText="1"/>
    </xf>
    <xf numFmtId="168" fontId="1" fillId="0" borderId="13" xfId="0" applyNumberFormat="1" applyFont="1" applyBorder="1" applyAlignment="1">
      <alignment vertical="top" wrapText="1"/>
    </xf>
    <xf numFmtId="168" fontId="1" fillId="0" borderId="14" xfId="0" applyNumberFormat="1" applyFont="1" applyBorder="1" applyAlignment="1">
      <alignment vertical="top" wrapText="1"/>
    </xf>
    <xf numFmtId="168" fontId="4" fillId="4" borderId="13" xfId="0" applyNumberFormat="1" applyFont="1" applyFill="1" applyBorder="1" applyAlignment="1">
      <alignment vertical="top" wrapText="1"/>
    </xf>
    <xf numFmtId="168" fontId="4" fillId="4" borderId="14" xfId="0" applyNumberFormat="1" applyFont="1" applyFill="1" applyBorder="1" applyAlignment="1">
      <alignment vertical="top" wrapText="1"/>
    </xf>
    <xf numFmtId="168" fontId="7" fillId="6" borderId="13" xfId="0" applyNumberFormat="1" applyFont="1" applyFill="1" applyBorder="1" applyAlignment="1">
      <alignment vertical="top" wrapText="1"/>
    </xf>
    <xf numFmtId="168" fontId="7" fillId="6" borderId="14" xfId="0" applyNumberFormat="1" applyFont="1" applyFill="1" applyBorder="1" applyAlignment="1">
      <alignment vertical="top" wrapText="1"/>
    </xf>
    <xf numFmtId="0" fontId="1" fillId="0" borderId="0" xfId="0" applyNumberFormat="1" applyFont="1" applyAlignment="1">
      <alignment vertical="top" wrapText="1"/>
    </xf>
    <xf numFmtId="49" fontId="1" fillId="8" borderId="11" xfId="0" applyNumberFormat="1" applyFont="1" applyFill="1" applyBorder="1" applyAlignment="1">
      <alignment vertical="top" wrapText="1"/>
    </xf>
    <xf numFmtId="0" fontId="1" fillId="3" borderId="11" xfId="0" applyFont="1" applyFill="1" applyBorder="1" applyAlignment="1">
      <alignment vertical="top" wrapText="1"/>
    </xf>
    <xf numFmtId="49" fontId="1" fillId="8" borderId="15" xfId="0" applyNumberFormat="1" applyFont="1" applyFill="1" applyBorder="1" applyAlignment="1">
      <alignment vertical="top" wrapText="1"/>
    </xf>
    <xf numFmtId="49" fontId="1" fillId="6" borderId="13" xfId="0" applyNumberFormat="1" applyFont="1" applyFill="1" applyBorder="1" applyAlignment="1">
      <alignment vertical="top" wrapText="1"/>
    </xf>
    <xf numFmtId="0" fontId="2" fillId="0" borderId="0" xfId="0" applyFont="1" applyAlignment="1">
      <alignment horizontal="center" vertical="center"/>
    </xf>
    <xf numFmtId="49" fontId="1" fillId="0" borderId="14" xfId="0" applyNumberFormat="1"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49" fontId="1" fillId="0" borderId="13" xfId="0" applyNumberFormat="1" applyFont="1" applyBorder="1" applyAlignment="1">
      <alignment vertical="top" wrapText="1"/>
    </xf>
    <xf numFmtId="0" fontId="4" fillId="2" borderId="2" xfId="0" applyNumberFormat="1" applyFont="1" applyFill="1" applyBorder="1" applyAlignment="1">
      <alignment horizontal="center" wrapText="1"/>
    </xf>
    <xf numFmtId="0" fontId="3" fillId="2" borderId="2" xfId="0" applyFont="1" applyFill="1" applyBorder="1" applyAlignment="1">
      <alignment vertical="top" wrapText="1"/>
    </xf>
    <xf numFmtId="49" fontId="10" fillId="6" borderId="24" xfId="0" applyNumberFormat="1" applyFont="1" applyFill="1" applyBorder="1" applyAlignment="1">
      <alignment horizontal="left" vertical="top" wrapText="1"/>
    </xf>
    <xf numFmtId="49" fontId="10" fillId="6" borderId="22" xfId="0" applyNumberFormat="1" applyFont="1" applyFill="1" applyBorder="1" applyAlignment="1">
      <alignment horizontal="left" vertical="top" wrapText="1"/>
    </xf>
    <xf numFmtId="49" fontId="10" fillId="6" borderId="23" xfId="0" applyNumberFormat="1" applyFont="1" applyFill="1" applyBorder="1" applyAlignment="1">
      <alignment horizontal="left" vertical="top" wrapText="1"/>
    </xf>
    <xf numFmtId="49" fontId="11" fillId="0" borderId="18" xfId="0" applyNumberFormat="1" applyFont="1" applyBorder="1" applyAlignment="1">
      <alignment horizontal="left" vertical="center" wrapText="1"/>
    </xf>
    <xf numFmtId="0" fontId="1" fillId="0" borderId="19" xfId="0" applyFont="1" applyBorder="1" applyAlignment="1">
      <alignment vertical="top" wrapText="1"/>
    </xf>
    <xf numFmtId="0" fontId="1" fillId="6" borderId="14" xfId="0" applyFont="1" applyFill="1" applyBorder="1" applyAlignment="1">
      <alignment vertical="top" wrapText="1"/>
    </xf>
    <xf numFmtId="0" fontId="1" fillId="6" borderId="15" xfId="0" applyFont="1" applyFill="1" applyBorder="1" applyAlignment="1">
      <alignment vertical="top" wrapText="1"/>
    </xf>
  </cellXfs>
  <cellStyles count="8">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Normal" xfId="0" builtinId="0"/>
  </cellStyles>
  <dxfs count="1">
    <dxf>
      <font>
        <color rgb="FF9C0006"/>
      </font>
      <fill>
        <patternFill patternType="solid">
          <fgColor indexed="20"/>
          <bgColor indexed="21"/>
        </patternFill>
      </fill>
    </dxf>
  </dxfs>
  <tableStyles count="0" defaultPivotStyle="PivotStyleMedium7"/>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594A3A"/>
      <rgbColor rgb="FFFEFFFE"/>
      <rgbColor rgb="FF387774"/>
      <rgbColor rgb="FFF1EFED"/>
      <rgbColor rgb="FFE3E0DC"/>
      <rgbColor rgb="FF387874"/>
      <rgbColor rgb="FF99948E"/>
      <rgbColor rgb="FFE3E0DC"/>
      <rgbColor rgb="00000000"/>
      <rgbColor rgb="FFFDE9D9"/>
      <rgbColor rgb="FF9C0006"/>
      <rgbColor rgb="FFF6F5F4"/>
      <rgbColor rgb="FF3A7CA0"/>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AE68"/>
  <sheetViews>
    <sheetView showGridLines="0" workbookViewId="0">
      <pane xSplit="2" ySplit="3" topLeftCell="Z49" activePane="bottomRight" state="frozen"/>
      <selection pane="topRight"/>
      <selection pane="bottomLeft"/>
      <selection pane="bottomRight" activeCell="I70" sqref="I69:I70"/>
    </sheetView>
  </sheetViews>
  <sheetFormatPr baseColWidth="10" defaultColWidth="12.25" defaultRowHeight="21.75" customHeight="1" x14ac:dyDescent="0.2"/>
  <cols>
    <col min="1" max="1" width="22.25" customWidth="1"/>
    <col min="2" max="2" width="22.25" style="1" customWidth="1"/>
    <col min="3" max="3" width="10.875" style="1" customWidth="1"/>
    <col min="4" max="28" width="9.75" style="1" customWidth="1"/>
    <col min="29" max="29" width="1.875" style="1" customWidth="1"/>
    <col min="30" max="30" width="9" style="1" customWidth="1"/>
    <col min="31" max="31" width="3.125" style="1" customWidth="1"/>
    <col min="32" max="256" width="12.25" customWidth="1"/>
  </cols>
  <sheetData>
    <row r="1" spans="2:31" ht="30" customHeight="1" x14ac:dyDescent="0.2">
      <c r="B1" s="120" t="s">
        <v>0</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row>
    <row r="2" spans="2:31" ht="22.5" customHeight="1" x14ac:dyDescent="0.25">
      <c r="B2" s="2"/>
      <c r="C2" s="3"/>
      <c r="D2" s="4"/>
      <c r="E2" s="4"/>
      <c r="F2" s="4"/>
      <c r="G2" s="4"/>
      <c r="H2" s="4"/>
      <c r="I2" s="4"/>
      <c r="J2" s="4"/>
      <c r="K2" s="4"/>
      <c r="L2" s="4"/>
      <c r="M2" s="4"/>
      <c r="N2" s="4"/>
      <c r="O2" s="4"/>
      <c r="P2" s="4"/>
      <c r="Q2" s="4"/>
      <c r="R2" s="4"/>
      <c r="S2" s="4"/>
      <c r="T2" s="4"/>
      <c r="U2" s="4"/>
      <c r="V2" s="4"/>
      <c r="W2" s="4"/>
      <c r="X2" s="4"/>
      <c r="Y2" s="4"/>
      <c r="Z2" s="4"/>
      <c r="AA2" s="4"/>
      <c r="AB2" s="4"/>
      <c r="AC2" s="4"/>
      <c r="AD2" s="4"/>
      <c r="AE2" s="5"/>
    </row>
    <row r="3" spans="2:31" ht="22.75" customHeight="1" x14ac:dyDescent="0.25">
      <c r="B3" s="6" t="s">
        <v>1</v>
      </c>
      <c r="C3" s="7">
        <v>1990</v>
      </c>
      <c r="D3" s="7">
        <v>1991</v>
      </c>
      <c r="E3" s="7">
        <v>1992</v>
      </c>
      <c r="F3" s="7">
        <v>1993</v>
      </c>
      <c r="G3" s="7">
        <v>1994</v>
      </c>
      <c r="H3" s="7">
        <v>1995</v>
      </c>
      <c r="I3" s="7">
        <v>1996</v>
      </c>
      <c r="J3" s="7">
        <v>1997</v>
      </c>
      <c r="K3" s="7">
        <v>1998</v>
      </c>
      <c r="L3" s="7">
        <v>1999</v>
      </c>
      <c r="M3" s="7">
        <v>2000</v>
      </c>
      <c r="N3" s="7">
        <v>2001</v>
      </c>
      <c r="O3" s="7">
        <v>2002</v>
      </c>
      <c r="P3" s="7">
        <v>2003</v>
      </c>
      <c r="Q3" s="7">
        <v>2004</v>
      </c>
      <c r="R3" s="7">
        <v>2005</v>
      </c>
      <c r="S3" s="7">
        <v>2006</v>
      </c>
      <c r="T3" s="7">
        <v>2007</v>
      </c>
      <c r="U3" s="7">
        <v>2008</v>
      </c>
      <c r="V3" s="7">
        <v>2009</v>
      </c>
      <c r="W3" s="7">
        <v>2010</v>
      </c>
      <c r="X3" s="7">
        <v>2011</v>
      </c>
      <c r="Y3" s="7">
        <v>2012</v>
      </c>
      <c r="Z3" s="7">
        <v>2013</v>
      </c>
      <c r="AA3" s="7">
        <v>2014</v>
      </c>
      <c r="AB3" s="7">
        <v>2015</v>
      </c>
      <c r="AC3" s="8"/>
      <c r="AD3" s="9" t="s">
        <v>2</v>
      </c>
      <c r="AE3" s="10"/>
    </row>
    <row r="4" spans="2:31" ht="23.25" customHeight="1" x14ac:dyDescent="0.2">
      <c r="B4" s="11" t="s">
        <v>3</v>
      </c>
      <c r="C4" s="12">
        <v>198386</v>
      </c>
      <c r="D4" s="13">
        <v>203643</v>
      </c>
      <c r="E4" s="13">
        <v>208770</v>
      </c>
      <c r="F4" s="13">
        <v>213930</v>
      </c>
      <c r="G4" s="13">
        <v>219352</v>
      </c>
      <c r="H4" s="13">
        <v>225197</v>
      </c>
      <c r="I4" s="13">
        <v>231534</v>
      </c>
      <c r="J4" s="13">
        <v>238307</v>
      </c>
      <c r="K4" s="13">
        <v>245411</v>
      </c>
      <c r="L4" s="13">
        <v>252680</v>
      </c>
      <c r="M4" s="13">
        <v>260001</v>
      </c>
      <c r="N4" s="13">
        <v>267346</v>
      </c>
      <c r="O4" s="13">
        <v>274767</v>
      </c>
      <c r="P4" s="13">
        <v>282317</v>
      </c>
      <c r="Q4" s="13">
        <v>290078</v>
      </c>
      <c r="R4" s="13">
        <v>298112</v>
      </c>
      <c r="S4" s="13">
        <v>306423</v>
      </c>
      <c r="T4" s="13">
        <v>315001</v>
      </c>
      <c r="U4" s="13">
        <v>323872</v>
      </c>
      <c r="V4" s="13">
        <v>333064</v>
      </c>
      <c r="W4" s="13">
        <v>342595</v>
      </c>
      <c r="X4" s="13">
        <v>352479</v>
      </c>
      <c r="Y4" s="13">
        <v>362701</v>
      </c>
      <c r="Z4" s="13">
        <v>373202</v>
      </c>
      <c r="AA4" s="13">
        <v>383906</v>
      </c>
      <c r="AB4" s="13">
        <v>394754</v>
      </c>
      <c r="AC4" s="14"/>
      <c r="AD4" s="15">
        <f t="shared" ref="AD4:AD35" si="0">(AB4-C4)/C4</f>
        <v>0.98982791124373692</v>
      </c>
      <c r="AE4" s="14"/>
    </row>
    <row r="5" spans="2:31" ht="22.25" customHeight="1" x14ac:dyDescent="0.2">
      <c r="B5" s="16" t="s">
        <v>4</v>
      </c>
      <c r="C5" s="17">
        <v>5606</v>
      </c>
      <c r="D5" s="18">
        <v>5750</v>
      </c>
      <c r="E5" s="18">
        <v>5883</v>
      </c>
      <c r="F5" s="18">
        <v>6004</v>
      </c>
      <c r="G5" s="18">
        <v>6112</v>
      </c>
      <c r="H5" s="18">
        <v>6210</v>
      </c>
      <c r="I5" s="18">
        <v>6294</v>
      </c>
      <c r="J5" s="18">
        <v>6370</v>
      </c>
      <c r="K5" s="18">
        <v>6448</v>
      </c>
      <c r="L5" s="18">
        <v>6545</v>
      </c>
      <c r="M5" s="18">
        <v>6674</v>
      </c>
      <c r="N5" s="18">
        <v>6839</v>
      </c>
      <c r="O5" s="18">
        <v>7038</v>
      </c>
      <c r="P5" s="18">
        <v>7264</v>
      </c>
      <c r="Q5" s="18">
        <v>7511</v>
      </c>
      <c r="R5" s="18">
        <v>7770</v>
      </c>
      <c r="S5" s="18">
        <v>8043</v>
      </c>
      <c r="T5" s="18">
        <v>8328</v>
      </c>
      <c r="U5" s="18">
        <v>8624</v>
      </c>
      <c r="V5" s="18">
        <v>8927</v>
      </c>
      <c r="W5" s="18">
        <v>9233</v>
      </c>
      <c r="X5" s="18">
        <v>9540</v>
      </c>
      <c r="Y5" s="18">
        <v>9850</v>
      </c>
      <c r="Z5" s="18">
        <v>10163</v>
      </c>
      <c r="AA5" s="18">
        <v>10483</v>
      </c>
      <c r="AB5" s="18">
        <v>10813</v>
      </c>
      <c r="AC5" s="19"/>
      <c r="AD5" s="20">
        <f t="shared" si="0"/>
        <v>0.928826257581163</v>
      </c>
      <c r="AE5" s="19"/>
    </row>
    <row r="6" spans="2:31" ht="22.25" customHeight="1" x14ac:dyDescent="0.2">
      <c r="B6" s="16" t="s">
        <v>5</v>
      </c>
      <c r="C6" s="21">
        <v>413</v>
      </c>
      <c r="D6" s="22">
        <v>423</v>
      </c>
      <c r="E6" s="22">
        <v>433</v>
      </c>
      <c r="F6" s="22">
        <v>444</v>
      </c>
      <c r="G6" s="22">
        <v>455</v>
      </c>
      <c r="H6" s="22">
        <v>466</v>
      </c>
      <c r="I6" s="22">
        <v>478</v>
      </c>
      <c r="J6" s="22">
        <v>490</v>
      </c>
      <c r="K6" s="22">
        <v>502</v>
      </c>
      <c r="L6" s="22">
        <v>515</v>
      </c>
      <c r="M6" s="22">
        <v>528</v>
      </c>
      <c r="N6" s="22">
        <v>542</v>
      </c>
      <c r="O6" s="22">
        <v>556</v>
      </c>
      <c r="P6" s="22">
        <v>570</v>
      </c>
      <c r="Q6" s="22">
        <v>585</v>
      </c>
      <c r="R6" s="22">
        <v>601</v>
      </c>
      <c r="S6" s="22">
        <v>617</v>
      </c>
      <c r="T6" s="22">
        <v>633</v>
      </c>
      <c r="U6" s="22">
        <v>649</v>
      </c>
      <c r="V6" s="22">
        <v>666</v>
      </c>
      <c r="W6" s="22">
        <v>683</v>
      </c>
      <c r="X6" s="22">
        <v>700</v>
      </c>
      <c r="Y6" s="22">
        <v>718</v>
      </c>
      <c r="Z6" s="22">
        <v>735</v>
      </c>
      <c r="AA6" s="22">
        <v>752</v>
      </c>
      <c r="AB6" s="22">
        <v>770</v>
      </c>
      <c r="AC6" s="19"/>
      <c r="AD6" s="23">
        <f t="shared" si="0"/>
        <v>0.86440677966101698</v>
      </c>
      <c r="AE6" s="19"/>
    </row>
    <row r="7" spans="2:31" ht="22.25" customHeight="1" x14ac:dyDescent="0.2">
      <c r="B7" s="16" t="s">
        <v>6</v>
      </c>
      <c r="C7" s="17">
        <v>590</v>
      </c>
      <c r="D7" s="18">
        <v>613</v>
      </c>
      <c r="E7" s="18">
        <v>629</v>
      </c>
      <c r="F7" s="18">
        <v>642</v>
      </c>
      <c r="G7" s="18">
        <v>653</v>
      </c>
      <c r="H7" s="18">
        <v>664</v>
      </c>
      <c r="I7" s="18">
        <v>676</v>
      </c>
      <c r="J7" s="18">
        <v>688</v>
      </c>
      <c r="K7" s="18">
        <v>700</v>
      </c>
      <c r="L7" s="18">
        <v>712</v>
      </c>
      <c r="M7" s="18">
        <v>723</v>
      </c>
      <c r="N7" s="18">
        <v>734</v>
      </c>
      <c r="O7" s="18">
        <v>744</v>
      </c>
      <c r="P7" s="18">
        <v>755</v>
      </c>
      <c r="Q7" s="18">
        <v>766</v>
      </c>
      <c r="R7" s="18">
        <v>777</v>
      </c>
      <c r="S7" s="18">
        <v>788</v>
      </c>
      <c r="T7" s="18">
        <v>799</v>
      </c>
      <c r="U7" s="18">
        <v>810</v>
      </c>
      <c r="V7" s="18">
        <v>822</v>
      </c>
      <c r="W7" s="18">
        <v>834</v>
      </c>
      <c r="X7" s="18">
        <v>847</v>
      </c>
      <c r="Y7" s="18">
        <v>860</v>
      </c>
      <c r="Z7" s="18">
        <v>873</v>
      </c>
      <c r="AA7" s="18">
        <v>886</v>
      </c>
      <c r="AB7" s="18">
        <v>900</v>
      </c>
      <c r="AC7" s="19"/>
      <c r="AD7" s="20">
        <f t="shared" si="0"/>
        <v>0.52542372881355937</v>
      </c>
      <c r="AE7" s="19"/>
    </row>
    <row r="8" spans="2:31" ht="22.25" customHeight="1" x14ac:dyDescent="0.2">
      <c r="B8" s="16" t="s">
        <v>7</v>
      </c>
      <c r="C8" s="21">
        <v>3273</v>
      </c>
      <c r="D8" s="22">
        <v>3312</v>
      </c>
      <c r="E8" s="22">
        <v>3332</v>
      </c>
      <c r="F8" s="22">
        <v>3345</v>
      </c>
      <c r="G8" s="22">
        <v>3366</v>
      </c>
      <c r="H8" s="22">
        <v>3408</v>
      </c>
      <c r="I8" s="22">
        <v>3473</v>
      </c>
      <c r="J8" s="22">
        <v>3560</v>
      </c>
      <c r="K8" s="22">
        <v>3668</v>
      </c>
      <c r="L8" s="22">
        <v>3795</v>
      </c>
      <c r="M8" s="22">
        <v>3939</v>
      </c>
      <c r="N8" s="22">
        <v>4102</v>
      </c>
      <c r="O8" s="22">
        <v>4282</v>
      </c>
      <c r="P8" s="22">
        <v>4473</v>
      </c>
      <c r="Q8" s="22">
        <v>4666</v>
      </c>
      <c r="R8" s="22">
        <v>4854</v>
      </c>
      <c r="S8" s="22">
        <v>5035</v>
      </c>
      <c r="T8" s="22">
        <v>5210</v>
      </c>
      <c r="U8" s="22">
        <v>5382</v>
      </c>
      <c r="V8" s="22">
        <v>5558</v>
      </c>
      <c r="W8" s="22">
        <v>5741</v>
      </c>
      <c r="X8" s="22">
        <v>5933</v>
      </c>
      <c r="Y8" s="22">
        <v>6131</v>
      </c>
      <c r="Z8" s="22">
        <v>6333</v>
      </c>
      <c r="AA8" s="22">
        <v>6536</v>
      </c>
      <c r="AB8" s="22">
        <v>6738</v>
      </c>
      <c r="AC8" s="19"/>
      <c r="AD8" s="23">
        <f t="shared" si="0"/>
        <v>1.0586617781851513</v>
      </c>
      <c r="AE8" s="19"/>
    </row>
    <row r="9" spans="2:31" ht="22.25" customHeight="1" x14ac:dyDescent="0.2">
      <c r="B9" s="16" t="s">
        <v>8</v>
      </c>
      <c r="C9" s="17">
        <v>48043</v>
      </c>
      <c r="D9" s="18">
        <v>49744</v>
      </c>
      <c r="E9" s="18">
        <v>51526</v>
      </c>
      <c r="F9" s="18">
        <v>53358</v>
      </c>
      <c r="G9" s="18">
        <v>55200</v>
      </c>
      <c r="H9" s="18">
        <v>57024</v>
      </c>
      <c r="I9" s="18">
        <v>58815</v>
      </c>
      <c r="J9" s="18">
        <v>60584</v>
      </c>
      <c r="K9" s="18">
        <v>62354</v>
      </c>
      <c r="L9" s="18">
        <v>64159</v>
      </c>
      <c r="M9" s="18">
        <v>66024</v>
      </c>
      <c r="N9" s="18">
        <v>67957</v>
      </c>
      <c r="O9" s="18">
        <v>69948</v>
      </c>
      <c r="P9" s="18">
        <v>71990</v>
      </c>
      <c r="Q9" s="18">
        <v>74066</v>
      </c>
      <c r="R9" s="18">
        <v>76167</v>
      </c>
      <c r="S9" s="18">
        <v>78291</v>
      </c>
      <c r="T9" s="18">
        <v>80441</v>
      </c>
      <c r="U9" s="18">
        <v>82621</v>
      </c>
      <c r="V9" s="18">
        <v>84838</v>
      </c>
      <c r="W9" s="18">
        <v>87095</v>
      </c>
      <c r="X9" s="18">
        <v>89393</v>
      </c>
      <c r="Y9" s="18">
        <v>91729</v>
      </c>
      <c r="Z9" s="18">
        <v>94101</v>
      </c>
      <c r="AA9" s="18">
        <v>96506</v>
      </c>
      <c r="AB9" s="18">
        <v>98942</v>
      </c>
      <c r="AC9" s="19"/>
      <c r="AD9" s="20">
        <f t="shared" si="0"/>
        <v>1.059446745623712</v>
      </c>
      <c r="AE9" s="19"/>
    </row>
    <row r="10" spans="2:31" ht="22.25" customHeight="1" x14ac:dyDescent="0.2">
      <c r="B10" s="16" t="s">
        <v>9</v>
      </c>
      <c r="C10" s="21">
        <v>23446</v>
      </c>
      <c r="D10" s="22">
        <v>24237</v>
      </c>
      <c r="E10" s="22">
        <v>25037</v>
      </c>
      <c r="F10" s="22">
        <v>25839</v>
      </c>
      <c r="G10" s="22">
        <v>26635</v>
      </c>
      <c r="H10" s="22">
        <v>27418</v>
      </c>
      <c r="I10" s="22">
        <v>28186</v>
      </c>
      <c r="J10" s="22">
        <v>28944</v>
      </c>
      <c r="K10" s="22">
        <v>29702</v>
      </c>
      <c r="L10" s="22">
        <v>30479</v>
      </c>
      <c r="M10" s="22">
        <v>31285</v>
      </c>
      <c r="N10" s="22">
        <v>32126</v>
      </c>
      <c r="O10" s="22">
        <v>33001</v>
      </c>
      <c r="P10" s="22">
        <v>33905</v>
      </c>
      <c r="Q10" s="22">
        <v>34835</v>
      </c>
      <c r="R10" s="22">
        <v>35786</v>
      </c>
      <c r="S10" s="22">
        <v>36757</v>
      </c>
      <c r="T10" s="22">
        <v>37752</v>
      </c>
      <c r="U10" s="22">
        <v>38773</v>
      </c>
      <c r="V10" s="22">
        <v>39825</v>
      </c>
      <c r="W10" s="22">
        <v>40909</v>
      </c>
      <c r="X10" s="22">
        <v>42028</v>
      </c>
      <c r="Y10" s="22">
        <v>43178</v>
      </c>
      <c r="Z10" s="22">
        <v>44354</v>
      </c>
      <c r="AA10" s="22">
        <v>45546</v>
      </c>
      <c r="AB10" s="22">
        <v>46749</v>
      </c>
      <c r="AC10" s="19"/>
      <c r="AD10" s="23">
        <f t="shared" si="0"/>
        <v>0.99390087861468912</v>
      </c>
      <c r="AE10" s="19"/>
    </row>
    <row r="11" spans="2:31" ht="22.25" customHeight="1" x14ac:dyDescent="0.2">
      <c r="B11" s="16" t="s">
        <v>10</v>
      </c>
      <c r="C11" s="17">
        <v>11546</v>
      </c>
      <c r="D11" s="18">
        <v>11898</v>
      </c>
      <c r="E11" s="18">
        <v>12264</v>
      </c>
      <c r="F11" s="18">
        <v>12644</v>
      </c>
      <c r="G11" s="18">
        <v>13040</v>
      </c>
      <c r="H11" s="18">
        <v>13453</v>
      </c>
      <c r="I11" s="18">
        <v>13883</v>
      </c>
      <c r="J11" s="18">
        <v>14329</v>
      </c>
      <c r="K11" s="18">
        <v>14790</v>
      </c>
      <c r="L11" s="18">
        <v>15263</v>
      </c>
      <c r="M11" s="18">
        <v>15745</v>
      </c>
      <c r="N11" s="18">
        <v>16236</v>
      </c>
      <c r="O11" s="18">
        <v>16736</v>
      </c>
      <c r="P11" s="18">
        <v>17245</v>
      </c>
      <c r="Q11" s="18">
        <v>17763</v>
      </c>
      <c r="R11" s="18">
        <v>18290</v>
      </c>
      <c r="S11" s="18">
        <v>18826</v>
      </c>
      <c r="T11" s="18">
        <v>19371</v>
      </c>
      <c r="U11" s="18">
        <v>19927</v>
      </c>
      <c r="V11" s="18">
        <v>20496</v>
      </c>
      <c r="W11" s="18">
        <v>21080</v>
      </c>
      <c r="X11" s="18">
        <v>21679</v>
      </c>
      <c r="Y11" s="18">
        <v>22294</v>
      </c>
      <c r="Z11" s="18">
        <v>22925</v>
      </c>
      <c r="AA11" s="18">
        <v>23572</v>
      </c>
      <c r="AB11" s="18">
        <v>24235</v>
      </c>
      <c r="AC11" s="19"/>
      <c r="AD11" s="20">
        <f t="shared" si="0"/>
        <v>1.0989953230556038</v>
      </c>
      <c r="AE11" s="19"/>
    </row>
    <row r="12" spans="2:31" ht="22.25" customHeight="1" x14ac:dyDescent="0.2">
      <c r="B12" s="16" t="s">
        <v>11</v>
      </c>
      <c r="C12" s="21">
        <v>9447</v>
      </c>
      <c r="D12" s="22">
        <v>9658</v>
      </c>
      <c r="E12" s="22">
        <v>9759</v>
      </c>
      <c r="F12" s="22">
        <v>9801</v>
      </c>
      <c r="G12" s="22">
        <v>9852</v>
      </c>
      <c r="H12" s="22">
        <v>9964</v>
      </c>
      <c r="I12" s="22">
        <v>10153</v>
      </c>
      <c r="J12" s="22">
        <v>10404</v>
      </c>
      <c r="K12" s="22">
        <v>10700</v>
      </c>
      <c r="L12" s="22">
        <v>11013</v>
      </c>
      <c r="M12" s="22">
        <v>11321</v>
      </c>
      <c r="N12" s="22">
        <v>11623</v>
      </c>
      <c r="O12" s="22">
        <v>11927</v>
      </c>
      <c r="P12" s="22">
        <v>12239</v>
      </c>
      <c r="Q12" s="22">
        <v>12569</v>
      </c>
      <c r="R12" s="22">
        <v>12925</v>
      </c>
      <c r="S12" s="22">
        <v>13308</v>
      </c>
      <c r="T12" s="22">
        <v>13714</v>
      </c>
      <c r="U12" s="22">
        <v>14138</v>
      </c>
      <c r="V12" s="22">
        <v>14573</v>
      </c>
      <c r="W12" s="22">
        <v>15014</v>
      </c>
      <c r="X12" s="22">
        <v>15458</v>
      </c>
      <c r="Y12" s="22">
        <v>15906</v>
      </c>
      <c r="Z12" s="22">
        <v>16363</v>
      </c>
      <c r="AA12" s="22">
        <v>16829</v>
      </c>
      <c r="AB12" s="22">
        <v>17309</v>
      </c>
      <c r="AC12" s="19"/>
      <c r="AD12" s="23">
        <f t="shared" si="0"/>
        <v>0.83222186937652165</v>
      </c>
      <c r="AE12" s="19"/>
    </row>
    <row r="13" spans="2:31" ht="22.25" customHeight="1" x14ac:dyDescent="0.2">
      <c r="B13" s="16" t="s">
        <v>12</v>
      </c>
      <c r="C13" s="17">
        <v>1056</v>
      </c>
      <c r="D13" s="18">
        <v>1068</v>
      </c>
      <c r="E13" s="18">
        <v>1083</v>
      </c>
      <c r="F13" s="18">
        <v>1098</v>
      </c>
      <c r="G13" s="18">
        <v>1114</v>
      </c>
      <c r="H13" s="18">
        <v>1129</v>
      </c>
      <c r="I13" s="18">
        <v>1142</v>
      </c>
      <c r="J13" s="18">
        <v>1155</v>
      </c>
      <c r="K13" s="18">
        <v>1166</v>
      </c>
      <c r="L13" s="18">
        <v>1176</v>
      </c>
      <c r="M13" s="18">
        <v>1185</v>
      </c>
      <c r="N13" s="18">
        <v>1193</v>
      </c>
      <c r="O13" s="18">
        <v>1199</v>
      </c>
      <c r="P13" s="18">
        <v>1204</v>
      </c>
      <c r="Q13" s="18">
        <v>1209</v>
      </c>
      <c r="R13" s="18">
        <v>1213</v>
      </c>
      <c r="S13" s="18">
        <v>1217</v>
      </c>
      <c r="T13" s="18">
        <v>1220</v>
      </c>
      <c r="U13" s="18">
        <v>1223</v>
      </c>
      <c r="V13" s="18">
        <v>1227</v>
      </c>
      <c r="W13" s="18">
        <v>1231</v>
      </c>
      <c r="X13" s="18">
        <v>1235</v>
      </c>
      <c r="Y13" s="18">
        <v>1240</v>
      </c>
      <c r="Z13" s="18">
        <v>1244</v>
      </c>
      <c r="AA13" s="18">
        <v>1249</v>
      </c>
      <c r="AB13" s="18">
        <v>1254</v>
      </c>
      <c r="AC13" s="14"/>
      <c r="AD13" s="20">
        <f t="shared" si="0"/>
        <v>0.1875</v>
      </c>
      <c r="AE13" s="19"/>
    </row>
    <row r="14" spans="2:31" ht="22.25" customHeight="1" x14ac:dyDescent="0.2">
      <c r="B14" s="16" t="s">
        <v>13</v>
      </c>
      <c r="C14" s="21">
        <v>92</v>
      </c>
      <c r="D14" s="22">
        <v>98</v>
      </c>
      <c r="E14" s="22">
        <v>104</v>
      </c>
      <c r="F14" s="22">
        <v>110</v>
      </c>
      <c r="G14" s="22">
        <v>116</v>
      </c>
      <c r="H14" s="22">
        <v>122</v>
      </c>
      <c r="I14" s="22">
        <v>128</v>
      </c>
      <c r="J14" s="22">
        <v>133</v>
      </c>
      <c r="K14" s="22">
        <v>138</v>
      </c>
      <c r="L14" s="22">
        <v>144</v>
      </c>
      <c r="M14" s="22">
        <v>149</v>
      </c>
      <c r="N14" s="22">
        <v>154</v>
      </c>
      <c r="O14" s="22">
        <v>159</v>
      </c>
      <c r="P14" s="22">
        <v>164</v>
      </c>
      <c r="Q14" s="22">
        <v>170</v>
      </c>
      <c r="R14" s="22">
        <v>175</v>
      </c>
      <c r="S14" s="22">
        <v>181</v>
      </c>
      <c r="T14" s="22">
        <v>186</v>
      </c>
      <c r="U14" s="22">
        <v>192</v>
      </c>
      <c r="V14" s="22">
        <v>198</v>
      </c>
      <c r="W14" s="22">
        <v>204</v>
      </c>
      <c r="X14" s="22">
        <v>210</v>
      </c>
      <c r="Y14" s="22">
        <v>216</v>
      </c>
      <c r="Z14" s="22">
        <v>222</v>
      </c>
      <c r="AA14" s="22">
        <v>228</v>
      </c>
      <c r="AB14" s="22">
        <v>234</v>
      </c>
      <c r="AC14" s="14"/>
      <c r="AD14" s="23">
        <f t="shared" si="0"/>
        <v>1.5434782608695652</v>
      </c>
      <c r="AE14" s="19"/>
    </row>
    <row r="15" spans="2:31" ht="22.25" customHeight="1" x14ac:dyDescent="0.2">
      <c r="B15" s="16" t="s">
        <v>14</v>
      </c>
      <c r="C15" s="17">
        <v>13568</v>
      </c>
      <c r="D15" s="18">
        <v>13894</v>
      </c>
      <c r="E15" s="18">
        <v>14350</v>
      </c>
      <c r="F15" s="18">
        <v>14893</v>
      </c>
      <c r="G15" s="18">
        <v>15453</v>
      </c>
      <c r="H15" s="18">
        <v>15982</v>
      </c>
      <c r="I15" s="18">
        <v>16463</v>
      </c>
      <c r="J15" s="18">
        <v>16915</v>
      </c>
      <c r="K15" s="18">
        <v>17351</v>
      </c>
      <c r="L15" s="18">
        <v>17798</v>
      </c>
      <c r="M15" s="18">
        <v>18276</v>
      </c>
      <c r="N15" s="18">
        <v>18786</v>
      </c>
      <c r="O15" s="18">
        <v>19320</v>
      </c>
      <c r="P15" s="18">
        <v>19873</v>
      </c>
      <c r="Q15" s="18">
        <v>20439</v>
      </c>
      <c r="R15" s="18">
        <v>21010</v>
      </c>
      <c r="S15" s="18">
        <v>21587</v>
      </c>
      <c r="T15" s="18">
        <v>22171</v>
      </c>
      <c r="U15" s="18">
        <v>22763</v>
      </c>
      <c r="V15" s="18">
        <v>23361</v>
      </c>
      <c r="W15" s="18">
        <v>23967</v>
      </c>
      <c r="X15" s="18">
        <v>24581</v>
      </c>
      <c r="Y15" s="18">
        <v>25203</v>
      </c>
      <c r="Z15" s="18">
        <v>25834</v>
      </c>
      <c r="AA15" s="18">
        <v>26473</v>
      </c>
      <c r="AB15" s="18">
        <v>27122</v>
      </c>
      <c r="AC15" s="19"/>
      <c r="AD15" s="20">
        <f t="shared" si="0"/>
        <v>0.99896816037735847</v>
      </c>
      <c r="AE15" s="19"/>
    </row>
    <row r="16" spans="2:31" ht="22.25" customHeight="1" x14ac:dyDescent="0.2">
      <c r="B16" s="16" t="s">
        <v>15</v>
      </c>
      <c r="C16" s="21">
        <v>611</v>
      </c>
      <c r="D16" s="22">
        <v>622</v>
      </c>
      <c r="E16" s="22">
        <v>635</v>
      </c>
      <c r="F16" s="22">
        <v>648</v>
      </c>
      <c r="G16" s="22">
        <v>661</v>
      </c>
      <c r="H16" s="22">
        <v>674</v>
      </c>
      <c r="I16" s="22">
        <v>686</v>
      </c>
      <c r="J16" s="22">
        <v>699</v>
      </c>
      <c r="K16" s="22">
        <v>712</v>
      </c>
      <c r="L16" s="22">
        <v>724</v>
      </c>
      <c r="M16" s="22">
        <v>736</v>
      </c>
      <c r="N16" s="22">
        <v>748</v>
      </c>
      <c r="O16" s="22">
        <v>759</v>
      </c>
      <c r="P16" s="22">
        <v>770</v>
      </c>
      <c r="Q16" s="22">
        <v>780</v>
      </c>
      <c r="R16" s="22">
        <v>791</v>
      </c>
      <c r="S16" s="22">
        <v>802</v>
      </c>
      <c r="T16" s="22">
        <v>813</v>
      </c>
      <c r="U16" s="22">
        <v>823</v>
      </c>
      <c r="V16" s="22">
        <v>834</v>
      </c>
      <c r="W16" s="22">
        <v>845</v>
      </c>
      <c r="X16" s="22">
        <v>855</v>
      </c>
      <c r="Y16" s="22">
        <v>865</v>
      </c>
      <c r="Z16" s="22">
        <v>875</v>
      </c>
      <c r="AA16" s="22">
        <v>885</v>
      </c>
      <c r="AB16" s="22">
        <v>895</v>
      </c>
      <c r="AC16" s="19"/>
      <c r="AD16" s="23">
        <f t="shared" si="0"/>
        <v>0.46481178396072015</v>
      </c>
      <c r="AE16" s="19"/>
    </row>
    <row r="17" spans="2:31" ht="22.25" customHeight="1" x14ac:dyDescent="0.2">
      <c r="B17" s="16" t="s">
        <v>16</v>
      </c>
      <c r="C17" s="17">
        <v>7215</v>
      </c>
      <c r="D17" s="18">
        <v>6974</v>
      </c>
      <c r="E17" s="18">
        <v>6545</v>
      </c>
      <c r="F17" s="18">
        <v>6066</v>
      </c>
      <c r="G17" s="18">
        <v>5728</v>
      </c>
      <c r="H17" s="18">
        <v>5664</v>
      </c>
      <c r="I17" s="18">
        <v>5930</v>
      </c>
      <c r="J17" s="18">
        <v>6471</v>
      </c>
      <c r="K17" s="18">
        <v>7170</v>
      </c>
      <c r="L17" s="18">
        <v>7853</v>
      </c>
      <c r="M17" s="18">
        <v>8396</v>
      </c>
      <c r="N17" s="18">
        <v>8760</v>
      </c>
      <c r="O17" s="18">
        <v>8988</v>
      </c>
      <c r="P17" s="18">
        <v>9126</v>
      </c>
      <c r="Q17" s="18">
        <v>9254</v>
      </c>
      <c r="R17" s="18">
        <v>9429</v>
      </c>
      <c r="S17" s="18">
        <v>9661</v>
      </c>
      <c r="T17" s="18">
        <v>9928</v>
      </c>
      <c r="U17" s="18">
        <v>10223</v>
      </c>
      <c r="V17" s="18">
        <v>10530</v>
      </c>
      <c r="W17" s="18">
        <v>10837</v>
      </c>
      <c r="X17" s="18">
        <v>11144</v>
      </c>
      <c r="Y17" s="18">
        <v>11458</v>
      </c>
      <c r="Z17" s="18">
        <v>11777</v>
      </c>
      <c r="AA17" s="18">
        <v>12100</v>
      </c>
      <c r="AB17" s="18">
        <v>12428</v>
      </c>
      <c r="AC17" s="19"/>
      <c r="AD17" s="20">
        <f t="shared" si="0"/>
        <v>0.72252252252252247</v>
      </c>
      <c r="AE17" s="19"/>
    </row>
    <row r="18" spans="2:31" ht="22.25" customHeight="1" x14ac:dyDescent="0.2">
      <c r="B18" s="16" t="s">
        <v>17</v>
      </c>
      <c r="C18" s="21">
        <v>69</v>
      </c>
      <c r="D18" s="22">
        <v>70</v>
      </c>
      <c r="E18" s="22">
        <v>71</v>
      </c>
      <c r="F18" s="22">
        <v>73</v>
      </c>
      <c r="G18" s="22">
        <v>74</v>
      </c>
      <c r="H18" s="22">
        <v>75</v>
      </c>
      <c r="I18" s="22">
        <v>76</v>
      </c>
      <c r="J18" s="22">
        <v>77</v>
      </c>
      <c r="K18" s="22">
        <v>78</v>
      </c>
      <c r="L18" s="22">
        <v>79</v>
      </c>
      <c r="M18" s="22">
        <v>80</v>
      </c>
      <c r="N18" s="22">
        <v>81</v>
      </c>
      <c r="O18" s="22">
        <v>83</v>
      </c>
      <c r="P18" s="22">
        <v>84</v>
      </c>
      <c r="Q18" s="22">
        <v>86</v>
      </c>
      <c r="R18" s="22">
        <v>87</v>
      </c>
      <c r="S18" s="22">
        <v>88</v>
      </c>
      <c r="T18" s="22">
        <v>89</v>
      </c>
      <c r="U18" s="22">
        <v>90</v>
      </c>
      <c r="V18" s="22">
        <v>91</v>
      </c>
      <c r="W18" s="22">
        <v>91</v>
      </c>
      <c r="X18" s="22">
        <v>92</v>
      </c>
      <c r="Y18" s="22">
        <v>92</v>
      </c>
      <c r="Z18" s="22">
        <v>93</v>
      </c>
      <c r="AA18" s="22">
        <v>93</v>
      </c>
      <c r="AB18" s="22">
        <v>94</v>
      </c>
      <c r="AC18" s="19"/>
      <c r="AD18" s="23">
        <f t="shared" si="0"/>
        <v>0.36231884057971014</v>
      </c>
      <c r="AE18" s="19"/>
    </row>
    <row r="19" spans="2:31" ht="23.25" customHeight="1" x14ac:dyDescent="0.2">
      <c r="B19" s="24" t="s">
        <v>18</v>
      </c>
      <c r="C19" s="17">
        <v>6322</v>
      </c>
      <c r="D19" s="18">
        <v>6320</v>
      </c>
      <c r="E19" s="18">
        <v>6294</v>
      </c>
      <c r="F19" s="18">
        <v>6269</v>
      </c>
      <c r="G19" s="18">
        <v>6279</v>
      </c>
      <c r="H19" s="18">
        <v>6346</v>
      </c>
      <c r="I19" s="18">
        <v>6481</v>
      </c>
      <c r="J19" s="18">
        <v>6673</v>
      </c>
      <c r="K19" s="18">
        <v>6905</v>
      </c>
      <c r="L19" s="18">
        <v>7149</v>
      </c>
      <c r="M19" s="18">
        <v>7385</v>
      </c>
      <c r="N19" s="18">
        <v>7609</v>
      </c>
      <c r="O19" s="18">
        <v>7826</v>
      </c>
      <c r="P19" s="18">
        <v>8038</v>
      </c>
      <c r="Q19" s="18">
        <v>8250</v>
      </c>
      <c r="R19" s="18">
        <v>8467</v>
      </c>
      <c r="S19" s="18">
        <v>8688</v>
      </c>
      <c r="T19" s="18">
        <v>8911</v>
      </c>
      <c r="U19" s="18">
        <v>9140</v>
      </c>
      <c r="V19" s="18">
        <v>9381</v>
      </c>
      <c r="W19" s="18">
        <v>9636</v>
      </c>
      <c r="X19" s="18">
        <v>9908</v>
      </c>
      <c r="Y19" s="18">
        <v>10195</v>
      </c>
      <c r="Z19" s="18">
        <v>10496</v>
      </c>
      <c r="AA19" s="18">
        <v>10806</v>
      </c>
      <c r="AB19" s="18">
        <v>11123</v>
      </c>
      <c r="AC19" s="19"/>
      <c r="AD19" s="20">
        <f t="shared" si="0"/>
        <v>0.75941157861436259</v>
      </c>
      <c r="AE19" s="14"/>
    </row>
    <row r="20" spans="2:31" ht="22.25" customHeight="1" x14ac:dyDescent="0.2">
      <c r="B20" s="16" t="s">
        <v>19</v>
      </c>
      <c r="C20" s="21">
        <v>5764</v>
      </c>
      <c r="D20" s="22">
        <v>5698</v>
      </c>
      <c r="E20" s="22">
        <v>5589</v>
      </c>
      <c r="F20" s="22">
        <v>5475</v>
      </c>
      <c r="G20" s="22">
        <v>5411</v>
      </c>
      <c r="H20" s="22">
        <v>5434</v>
      </c>
      <c r="I20" s="22">
        <v>5561</v>
      </c>
      <c r="J20" s="22">
        <v>5779</v>
      </c>
      <c r="K20" s="22">
        <v>6061</v>
      </c>
      <c r="L20" s="22">
        <v>6362</v>
      </c>
      <c r="M20" s="22">
        <v>6653</v>
      </c>
      <c r="N20" s="22">
        <v>6924</v>
      </c>
      <c r="O20" s="22">
        <v>7187</v>
      </c>
      <c r="P20" s="22">
        <v>7450</v>
      </c>
      <c r="Q20" s="22">
        <v>7730</v>
      </c>
      <c r="R20" s="22">
        <v>8039</v>
      </c>
      <c r="S20" s="22">
        <v>8377</v>
      </c>
      <c r="T20" s="22">
        <v>8737</v>
      </c>
      <c r="U20" s="22">
        <v>9118</v>
      </c>
      <c r="V20" s="22">
        <v>9521</v>
      </c>
      <c r="W20" s="22">
        <v>9941</v>
      </c>
      <c r="X20" s="22">
        <v>10381</v>
      </c>
      <c r="Y20" s="22">
        <v>10838</v>
      </c>
      <c r="Z20" s="22">
        <v>11296</v>
      </c>
      <c r="AA20" s="22">
        <v>11739</v>
      </c>
      <c r="AB20" s="22">
        <v>12152</v>
      </c>
      <c r="AC20" s="14"/>
      <c r="AD20" s="23">
        <f t="shared" si="0"/>
        <v>1.1082581540596808</v>
      </c>
      <c r="AE20" s="19"/>
    </row>
    <row r="21" spans="2:31" ht="22.25" customHeight="1" x14ac:dyDescent="0.2">
      <c r="B21" s="16" t="s">
        <v>20</v>
      </c>
      <c r="C21" s="25">
        <v>17535</v>
      </c>
      <c r="D21" s="26">
        <v>18156</v>
      </c>
      <c r="E21" s="26">
        <v>18788</v>
      </c>
      <c r="F21" s="26">
        <v>19430</v>
      </c>
      <c r="G21" s="26">
        <v>20081</v>
      </c>
      <c r="H21" s="26">
        <v>20741</v>
      </c>
      <c r="I21" s="26">
        <v>21408</v>
      </c>
      <c r="J21" s="26">
        <v>22085</v>
      </c>
      <c r="K21" s="26">
        <v>22780</v>
      </c>
      <c r="L21" s="26">
        <v>23508</v>
      </c>
      <c r="M21" s="26">
        <v>24276</v>
      </c>
      <c r="N21" s="26">
        <v>25088</v>
      </c>
      <c r="O21" s="26">
        <v>25943</v>
      </c>
      <c r="P21" s="26">
        <v>26838</v>
      </c>
      <c r="Q21" s="26">
        <v>27767</v>
      </c>
      <c r="R21" s="26">
        <v>28725</v>
      </c>
      <c r="S21" s="26">
        <v>29711</v>
      </c>
      <c r="T21" s="26">
        <v>30729</v>
      </c>
      <c r="U21" s="26">
        <v>31779</v>
      </c>
      <c r="V21" s="26">
        <v>32864</v>
      </c>
      <c r="W21" s="26">
        <v>33987</v>
      </c>
      <c r="X21" s="26">
        <v>35148</v>
      </c>
      <c r="Y21" s="26">
        <v>36346</v>
      </c>
      <c r="Z21" s="26">
        <v>37579</v>
      </c>
      <c r="AA21" s="26">
        <v>38845</v>
      </c>
      <c r="AB21" s="26">
        <v>40141</v>
      </c>
      <c r="AC21" s="19"/>
      <c r="AD21" s="20">
        <f t="shared" si="0"/>
        <v>1.2891930424864557</v>
      </c>
      <c r="AE21" s="19"/>
    </row>
    <row r="22" spans="2:31" ht="22.25" customHeight="1" x14ac:dyDescent="0.2">
      <c r="B22" s="16" t="s">
        <v>21</v>
      </c>
      <c r="C22" s="21">
        <v>25485</v>
      </c>
      <c r="D22" s="22">
        <v>26337</v>
      </c>
      <c r="E22" s="22">
        <v>27236</v>
      </c>
      <c r="F22" s="22">
        <v>28157</v>
      </c>
      <c r="G22" s="22">
        <v>29067</v>
      </c>
      <c r="H22" s="22">
        <v>29944</v>
      </c>
      <c r="I22" s="22">
        <v>30780</v>
      </c>
      <c r="J22" s="22">
        <v>31586</v>
      </c>
      <c r="K22" s="22">
        <v>32378</v>
      </c>
      <c r="L22" s="22">
        <v>33183</v>
      </c>
      <c r="M22" s="22">
        <v>34021</v>
      </c>
      <c r="N22" s="22">
        <v>34895</v>
      </c>
      <c r="O22" s="22">
        <v>35806</v>
      </c>
      <c r="P22" s="22">
        <v>36761</v>
      </c>
      <c r="Q22" s="22">
        <v>37765</v>
      </c>
      <c r="R22" s="22">
        <v>38824</v>
      </c>
      <c r="S22" s="22">
        <v>39942</v>
      </c>
      <c r="T22" s="22">
        <v>41120</v>
      </c>
      <c r="U22" s="22">
        <v>42354</v>
      </c>
      <c r="V22" s="22">
        <v>43640</v>
      </c>
      <c r="W22" s="22">
        <v>44973</v>
      </c>
      <c r="X22" s="22">
        <v>46355</v>
      </c>
      <c r="Y22" s="22">
        <v>47783</v>
      </c>
      <c r="Z22" s="22">
        <v>49253</v>
      </c>
      <c r="AA22" s="22">
        <v>50757</v>
      </c>
      <c r="AB22" s="22">
        <v>52291</v>
      </c>
      <c r="AC22" s="19"/>
      <c r="AD22" s="23">
        <f t="shared" si="0"/>
        <v>1.0518344123994507</v>
      </c>
      <c r="AE22" s="19"/>
    </row>
    <row r="23" spans="2:31" ht="22.25" customHeight="1" x14ac:dyDescent="0.2">
      <c r="B23" s="16" t="s">
        <v>22</v>
      </c>
      <c r="C23" s="17">
        <v>7845</v>
      </c>
      <c r="D23" s="18">
        <v>8038</v>
      </c>
      <c r="E23" s="18">
        <v>8229</v>
      </c>
      <c r="F23" s="18">
        <v>8423</v>
      </c>
      <c r="G23" s="18">
        <v>8625</v>
      </c>
      <c r="H23" s="18">
        <v>8841</v>
      </c>
      <c r="I23" s="18">
        <v>9073</v>
      </c>
      <c r="J23" s="18">
        <v>9320</v>
      </c>
      <c r="K23" s="18">
        <v>9577</v>
      </c>
      <c r="L23" s="18">
        <v>9839</v>
      </c>
      <c r="M23" s="18">
        <v>10101</v>
      </c>
      <c r="N23" s="18">
        <v>10362</v>
      </c>
      <c r="O23" s="18">
        <v>10625</v>
      </c>
      <c r="P23" s="18">
        <v>10895</v>
      </c>
      <c r="Q23" s="18">
        <v>11175</v>
      </c>
      <c r="R23" s="18">
        <v>11470</v>
      </c>
      <c r="S23" s="18">
        <v>11782</v>
      </c>
      <c r="T23" s="18">
        <v>12110</v>
      </c>
      <c r="U23" s="18">
        <v>12457</v>
      </c>
      <c r="V23" s="18">
        <v>12825</v>
      </c>
      <c r="W23" s="18">
        <v>13217</v>
      </c>
      <c r="X23" s="18">
        <v>13634</v>
      </c>
      <c r="Y23" s="18">
        <v>14075</v>
      </c>
      <c r="Z23" s="18">
        <v>14539</v>
      </c>
      <c r="AA23" s="18">
        <v>15021</v>
      </c>
      <c r="AB23" s="18">
        <v>15520</v>
      </c>
      <c r="AC23" s="19"/>
      <c r="AD23" s="20">
        <f t="shared" si="0"/>
        <v>0.9783301465901848</v>
      </c>
      <c r="AE23" s="19"/>
    </row>
    <row r="24" spans="2:31" ht="22.25" customHeight="1" x14ac:dyDescent="0.2">
      <c r="B24" s="16" t="s">
        <v>23</v>
      </c>
      <c r="C24" s="21">
        <v>10462</v>
      </c>
      <c r="D24" s="22">
        <v>10733</v>
      </c>
      <c r="E24" s="22">
        <v>10981</v>
      </c>
      <c r="F24" s="22">
        <v>11211</v>
      </c>
      <c r="G24" s="22">
        <v>11429</v>
      </c>
      <c r="H24" s="22">
        <v>11639</v>
      </c>
      <c r="I24" s="22">
        <v>11846</v>
      </c>
      <c r="J24" s="22">
        <v>12046</v>
      </c>
      <c r="K24" s="22">
        <v>12230</v>
      </c>
      <c r="L24" s="22">
        <v>12385</v>
      </c>
      <c r="M24" s="22">
        <v>12504</v>
      </c>
      <c r="N24" s="22">
        <v>12587</v>
      </c>
      <c r="O24" s="22">
        <v>12641</v>
      </c>
      <c r="P24" s="22">
        <v>12673</v>
      </c>
      <c r="Q24" s="22">
        <v>12693</v>
      </c>
      <c r="R24" s="22">
        <v>12711</v>
      </c>
      <c r="S24" s="22">
        <v>12724</v>
      </c>
      <c r="T24" s="22">
        <v>12740</v>
      </c>
      <c r="U24" s="22">
        <v>12784</v>
      </c>
      <c r="V24" s="22">
        <v>12889</v>
      </c>
      <c r="W24" s="22">
        <v>13077</v>
      </c>
      <c r="X24" s="22">
        <v>13359</v>
      </c>
      <c r="Y24" s="22">
        <v>13724</v>
      </c>
      <c r="Z24" s="22">
        <v>14150</v>
      </c>
      <c r="AA24" s="22">
        <v>14599</v>
      </c>
      <c r="AB24" s="22">
        <v>15046</v>
      </c>
      <c r="AC24" s="19"/>
      <c r="AD24" s="23">
        <f t="shared" si="0"/>
        <v>0.43815714012617091</v>
      </c>
      <c r="AE24" s="19"/>
    </row>
    <row r="25" spans="2:31" ht="22.25" customHeight="1" x14ac:dyDescent="0.2">
      <c r="B25" s="27" t="s">
        <v>24</v>
      </c>
      <c r="C25" s="28">
        <v>70000</v>
      </c>
      <c r="D25" s="29">
        <v>72384</v>
      </c>
      <c r="E25" s="29">
        <v>74954</v>
      </c>
      <c r="F25" s="29">
        <v>77609</v>
      </c>
      <c r="G25" s="29">
        <v>80215</v>
      </c>
      <c r="H25" s="29">
        <v>82676</v>
      </c>
      <c r="I25" s="29">
        <v>84953</v>
      </c>
      <c r="J25" s="29">
        <v>87088</v>
      </c>
      <c r="K25" s="29">
        <v>89179</v>
      </c>
      <c r="L25" s="29">
        <v>91366</v>
      </c>
      <c r="M25" s="29">
        <v>93751</v>
      </c>
      <c r="N25" s="29">
        <v>96365</v>
      </c>
      <c r="O25" s="29">
        <v>99178</v>
      </c>
      <c r="P25" s="29">
        <v>102153</v>
      </c>
      <c r="Q25" s="29">
        <v>105230</v>
      </c>
      <c r="R25" s="29">
        <v>108366</v>
      </c>
      <c r="S25" s="29">
        <v>111554</v>
      </c>
      <c r="T25" s="29">
        <v>114809</v>
      </c>
      <c r="U25" s="29">
        <v>118130</v>
      </c>
      <c r="V25" s="29">
        <v>121519</v>
      </c>
      <c r="W25" s="29">
        <v>124978</v>
      </c>
      <c r="X25" s="29">
        <v>128503</v>
      </c>
      <c r="Y25" s="29">
        <v>132093</v>
      </c>
      <c r="Z25" s="29">
        <v>135750</v>
      </c>
      <c r="AA25" s="29">
        <v>139482</v>
      </c>
      <c r="AB25" s="29">
        <v>143293</v>
      </c>
      <c r="AC25" s="19"/>
      <c r="AD25" s="30">
        <f t="shared" si="0"/>
        <v>1.0470428571428572</v>
      </c>
      <c r="AE25" s="19"/>
    </row>
    <row r="26" spans="2:31" ht="22.25" customHeight="1" x14ac:dyDescent="0.2">
      <c r="B26" s="16" t="s">
        <v>25</v>
      </c>
      <c r="C26" s="21">
        <v>10334</v>
      </c>
      <c r="D26" s="22">
        <v>10653</v>
      </c>
      <c r="E26" s="22">
        <v>11003</v>
      </c>
      <c r="F26" s="22">
        <v>11372</v>
      </c>
      <c r="G26" s="22">
        <v>11743</v>
      </c>
      <c r="H26" s="22">
        <v>12105</v>
      </c>
      <c r="I26" s="22">
        <v>12452</v>
      </c>
      <c r="J26" s="22">
        <v>12791</v>
      </c>
      <c r="K26" s="22">
        <v>13138</v>
      </c>
      <c r="L26" s="22">
        <v>13511</v>
      </c>
      <c r="M26" s="22">
        <v>13925</v>
      </c>
      <c r="N26" s="22">
        <v>14385</v>
      </c>
      <c r="O26" s="22">
        <v>14887</v>
      </c>
      <c r="P26" s="22">
        <v>15421</v>
      </c>
      <c r="Q26" s="22">
        <v>15977</v>
      </c>
      <c r="R26" s="22">
        <v>16544</v>
      </c>
      <c r="S26" s="22">
        <v>17122</v>
      </c>
      <c r="T26" s="22">
        <v>17713</v>
      </c>
      <c r="U26" s="22">
        <v>18314</v>
      </c>
      <c r="V26" s="22">
        <v>18927</v>
      </c>
      <c r="W26" s="22">
        <v>19549</v>
      </c>
      <c r="X26" s="22">
        <v>20180</v>
      </c>
      <c r="Y26" s="22">
        <v>20821</v>
      </c>
      <c r="Z26" s="22">
        <v>21472</v>
      </c>
      <c r="AA26" s="22">
        <v>22137</v>
      </c>
      <c r="AB26" s="22">
        <v>22820</v>
      </c>
      <c r="AC26" s="19"/>
      <c r="AD26" s="23">
        <f t="shared" si="0"/>
        <v>1.2082446293787497</v>
      </c>
      <c r="AE26" s="19"/>
    </row>
    <row r="27" spans="2:31" ht="22.25" customHeight="1" x14ac:dyDescent="0.2">
      <c r="B27" s="16" t="s">
        <v>26</v>
      </c>
      <c r="C27" s="17">
        <v>12070</v>
      </c>
      <c r="D27" s="18">
        <v>12430</v>
      </c>
      <c r="E27" s="18">
        <v>12797</v>
      </c>
      <c r="F27" s="18">
        <v>13169</v>
      </c>
      <c r="G27" s="18">
        <v>13547</v>
      </c>
      <c r="H27" s="18">
        <v>13930</v>
      </c>
      <c r="I27" s="18">
        <v>14317</v>
      </c>
      <c r="J27" s="18">
        <v>14709</v>
      </c>
      <c r="K27" s="18">
        <v>15108</v>
      </c>
      <c r="L27" s="18">
        <v>15514</v>
      </c>
      <c r="M27" s="18">
        <v>15928</v>
      </c>
      <c r="N27" s="18">
        <v>16350</v>
      </c>
      <c r="O27" s="18">
        <v>16782</v>
      </c>
      <c r="P27" s="18">
        <v>17223</v>
      </c>
      <c r="Q27" s="18">
        <v>17675</v>
      </c>
      <c r="R27" s="18">
        <v>18138</v>
      </c>
      <c r="S27" s="18">
        <v>18612</v>
      </c>
      <c r="T27" s="18">
        <v>19098</v>
      </c>
      <c r="U27" s="18">
        <v>19595</v>
      </c>
      <c r="V27" s="18">
        <v>20104</v>
      </c>
      <c r="W27" s="18">
        <v>20624</v>
      </c>
      <c r="X27" s="18">
        <v>21156</v>
      </c>
      <c r="Y27" s="18">
        <v>21700</v>
      </c>
      <c r="Z27" s="18">
        <v>22254</v>
      </c>
      <c r="AA27" s="18">
        <v>22819</v>
      </c>
      <c r="AB27" s="18">
        <v>23393</v>
      </c>
      <c r="AC27" s="19"/>
      <c r="AD27" s="20">
        <f t="shared" si="0"/>
        <v>0.93811101905550953</v>
      </c>
      <c r="AE27" s="19"/>
    </row>
    <row r="28" spans="2:31" ht="23.25" customHeight="1" x14ac:dyDescent="0.2">
      <c r="B28" s="24" t="s">
        <v>27</v>
      </c>
      <c r="C28" s="21">
        <v>2913</v>
      </c>
      <c r="D28" s="22">
        <v>2980</v>
      </c>
      <c r="E28" s="22">
        <v>3051</v>
      </c>
      <c r="F28" s="22">
        <v>3125</v>
      </c>
      <c r="G28" s="22">
        <v>3201</v>
      </c>
      <c r="H28" s="22">
        <v>3276</v>
      </c>
      <c r="I28" s="22">
        <v>3350</v>
      </c>
      <c r="J28" s="22">
        <v>3425</v>
      </c>
      <c r="K28" s="22">
        <v>3498</v>
      </c>
      <c r="L28" s="22">
        <v>3570</v>
      </c>
      <c r="M28" s="22">
        <v>3638</v>
      </c>
      <c r="N28" s="22">
        <v>3704</v>
      </c>
      <c r="O28" s="22">
        <v>3767</v>
      </c>
      <c r="P28" s="22">
        <v>3830</v>
      </c>
      <c r="Q28" s="22">
        <v>3894</v>
      </c>
      <c r="R28" s="22">
        <v>3961</v>
      </c>
      <c r="S28" s="22">
        <v>4032</v>
      </c>
      <c r="T28" s="22">
        <v>4107</v>
      </c>
      <c r="U28" s="22">
        <v>4185</v>
      </c>
      <c r="V28" s="22">
        <v>4266</v>
      </c>
      <c r="W28" s="22">
        <v>4350</v>
      </c>
      <c r="X28" s="22">
        <v>4436</v>
      </c>
      <c r="Y28" s="22">
        <v>4525</v>
      </c>
      <c r="Z28" s="22">
        <v>4616</v>
      </c>
      <c r="AA28" s="22">
        <v>4709</v>
      </c>
      <c r="AB28" s="22">
        <v>4803</v>
      </c>
      <c r="AC28" s="19"/>
      <c r="AD28" s="23">
        <f t="shared" si="0"/>
        <v>0.64881565396498453</v>
      </c>
      <c r="AE28" s="14"/>
    </row>
    <row r="29" spans="2:31" ht="22.25" customHeight="1" x14ac:dyDescent="0.2">
      <c r="B29" s="16" t="s">
        <v>28</v>
      </c>
      <c r="C29" s="17">
        <v>5952</v>
      </c>
      <c r="D29" s="18">
        <v>6143</v>
      </c>
      <c r="E29" s="18">
        <v>6339</v>
      </c>
      <c r="F29" s="18">
        <v>6542</v>
      </c>
      <c r="G29" s="18">
        <v>6756</v>
      </c>
      <c r="H29" s="18">
        <v>6980</v>
      </c>
      <c r="I29" s="18">
        <v>7216</v>
      </c>
      <c r="J29" s="18">
        <v>7463</v>
      </c>
      <c r="K29" s="18">
        <v>7724</v>
      </c>
      <c r="L29" s="18">
        <v>8003</v>
      </c>
      <c r="M29" s="18">
        <v>8301</v>
      </c>
      <c r="N29" s="18">
        <v>8621</v>
      </c>
      <c r="O29" s="18">
        <v>8960</v>
      </c>
      <c r="P29" s="18">
        <v>9311</v>
      </c>
      <c r="Q29" s="18">
        <v>9665</v>
      </c>
      <c r="R29" s="18">
        <v>10014</v>
      </c>
      <c r="S29" s="18">
        <v>10357</v>
      </c>
      <c r="T29" s="18">
        <v>10694</v>
      </c>
      <c r="U29" s="18">
        <v>11031</v>
      </c>
      <c r="V29" s="18">
        <v>11371</v>
      </c>
      <c r="W29" s="18">
        <v>11721</v>
      </c>
      <c r="X29" s="18">
        <v>12080</v>
      </c>
      <c r="Y29" s="18">
        <v>12448</v>
      </c>
      <c r="Z29" s="18">
        <v>12825</v>
      </c>
      <c r="AA29" s="18">
        <v>13211</v>
      </c>
      <c r="AB29" s="18">
        <v>13606</v>
      </c>
      <c r="AC29" s="19"/>
      <c r="AD29" s="20">
        <f t="shared" si="0"/>
        <v>1.2859543010752688</v>
      </c>
      <c r="AE29" s="19"/>
    </row>
    <row r="30" spans="2:31" ht="22.25" customHeight="1" x14ac:dyDescent="0.2">
      <c r="B30" s="16" t="s">
        <v>29</v>
      </c>
      <c r="C30" s="21">
        <v>2383</v>
      </c>
      <c r="D30" s="22">
        <v>2447</v>
      </c>
      <c r="E30" s="22">
        <v>2512</v>
      </c>
      <c r="F30" s="22">
        <v>2578</v>
      </c>
      <c r="G30" s="22">
        <v>2648</v>
      </c>
      <c r="H30" s="22">
        <v>2721</v>
      </c>
      <c r="I30" s="22">
        <v>2798</v>
      </c>
      <c r="J30" s="22">
        <v>2878</v>
      </c>
      <c r="K30" s="22">
        <v>2961</v>
      </c>
      <c r="L30" s="22">
        <v>3044</v>
      </c>
      <c r="M30" s="22">
        <v>3126</v>
      </c>
      <c r="N30" s="22">
        <v>3206</v>
      </c>
      <c r="O30" s="22">
        <v>3284</v>
      </c>
      <c r="P30" s="22">
        <v>3363</v>
      </c>
      <c r="Q30" s="22">
        <v>3449</v>
      </c>
      <c r="R30" s="22">
        <v>3543</v>
      </c>
      <c r="S30" s="22">
        <v>3647</v>
      </c>
      <c r="T30" s="22">
        <v>3759</v>
      </c>
      <c r="U30" s="22">
        <v>3876</v>
      </c>
      <c r="V30" s="22">
        <v>3995</v>
      </c>
      <c r="W30" s="22">
        <v>4112</v>
      </c>
      <c r="X30" s="22">
        <v>4225</v>
      </c>
      <c r="Y30" s="22">
        <v>4337</v>
      </c>
      <c r="Z30" s="22">
        <v>4448</v>
      </c>
      <c r="AA30" s="22">
        <v>4559</v>
      </c>
      <c r="AB30" s="22">
        <v>4671</v>
      </c>
      <c r="AC30" s="14"/>
      <c r="AD30" s="31">
        <f t="shared" si="0"/>
        <v>0.96013428451531679</v>
      </c>
      <c r="AE30" s="19"/>
    </row>
    <row r="31" spans="2:31" ht="22.25" customHeight="1" x14ac:dyDescent="0.2">
      <c r="B31" s="16" t="s">
        <v>30</v>
      </c>
      <c r="C31" s="17">
        <v>34911</v>
      </c>
      <c r="D31" s="18">
        <v>36253</v>
      </c>
      <c r="E31" s="18">
        <v>37731</v>
      </c>
      <c r="F31" s="18">
        <v>39257</v>
      </c>
      <c r="G31" s="18">
        <v>40712</v>
      </c>
      <c r="H31" s="18">
        <v>42013</v>
      </c>
      <c r="I31" s="18">
        <v>43123</v>
      </c>
      <c r="J31" s="18">
        <v>44078</v>
      </c>
      <c r="K31" s="18">
        <v>44961</v>
      </c>
      <c r="L31" s="18">
        <v>45889</v>
      </c>
      <c r="M31" s="18">
        <v>46949</v>
      </c>
      <c r="N31" s="18">
        <v>48167</v>
      </c>
      <c r="O31" s="18">
        <v>49517</v>
      </c>
      <c r="P31" s="18">
        <v>50972</v>
      </c>
      <c r="Q31" s="18">
        <v>52487</v>
      </c>
      <c r="R31" s="18">
        <v>54028</v>
      </c>
      <c r="S31" s="18">
        <v>55591</v>
      </c>
      <c r="T31" s="18">
        <v>57188</v>
      </c>
      <c r="U31" s="18">
        <v>58819</v>
      </c>
      <c r="V31" s="18">
        <v>60486</v>
      </c>
      <c r="W31" s="18">
        <v>62191</v>
      </c>
      <c r="X31" s="18">
        <v>63932</v>
      </c>
      <c r="Y31" s="18">
        <v>65705</v>
      </c>
      <c r="Z31" s="18">
        <v>67514</v>
      </c>
      <c r="AA31" s="18">
        <v>69360</v>
      </c>
      <c r="AB31" s="18">
        <v>71246</v>
      </c>
      <c r="AC31" s="19"/>
      <c r="AD31" s="20">
        <f t="shared" si="0"/>
        <v>1.0407894359943857</v>
      </c>
      <c r="AE31" s="19"/>
    </row>
    <row r="32" spans="2:31" ht="22.25" customHeight="1" x14ac:dyDescent="0.2">
      <c r="B32" s="16" t="s">
        <v>31</v>
      </c>
      <c r="C32" s="21">
        <v>374</v>
      </c>
      <c r="D32" s="22">
        <v>386</v>
      </c>
      <c r="E32" s="22">
        <v>400</v>
      </c>
      <c r="F32" s="22">
        <v>413</v>
      </c>
      <c r="G32" s="22">
        <v>428</v>
      </c>
      <c r="H32" s="22">
        <v>442</v>
      </c>
      <c r="I32" s="22">
        <v>456</v>
      </c>
      <c r="J32" s="22">
        <v>471</v>
      </c>
      <c r="K32" s="22">
        <v>487</v>
      </c>
      <c r="L32" s="22">
        <v>502</v>
      </c>
      <c r="M32" s="22">
        <v>518</v>
      </c>
      <c r="N32" s="22">
        <v>535</v>
      </c>
      <c r="O32" s="22">
        <v>551</v>
      </c>
      <c r="P32" s="22">
        <v>569</v>
      </c>
      <c r="Q32" s="22">
        <v>586</v>
      </c>
      <c r="R32" s="22">
        <v>604</v>
      </c>
      <c r="S32" s="22">
        <v>622</v>
      </c>
      <c r="T32" s="22">
        <v>640</v>
      </c>
      <c r="U32" s="22">
        <v>658</v>
      </c>
      <c r="V32" s="22">
        <v>677</v>
      </c>
      <c r="W32" s="22">
        <v>696</v>
      </c>
      <c r="X32" s="22">
        <v>716</v>
      </c>
      <c r="Y32" s="22">
        <v>736</v>
      </c>
      <c r="Z32" s="22">
        <v>757</v>
      </c>
      <c r="AA32" s="22">
        <v>778</v>
      </c>
      <c r="AB32" s="22">
        <v>799</v>
      </c>
      <c r="AC32" s="19"/>
      <c r="AD32" s="23">
        <f t="shared" si="0"/>
        <v>1.1363636363636365</v>
      </c>
      <c r="AE32" s="19"/>
    </row>
    <row r="33" spans="2:31" ht="22.25" customHeight="1" x14ac:dyDescent="0.2">
      <c r="B33" s="16" t="s">
        <v>32</v>
      </c>
      <c r="C33" s="17">
        <v>947</v>
      </c>
      <c r="D33" s="18">
        <v>973</v>
      </c>
      <c r="E33" s="18">
        <v>999</v>
      </c>
      <c r="F33" s="18">
        <v>1026</v>
      </c>
      <c r="G33" s="18">
        <v>1053</v>
      </c>
      <c r="H33" s="18">
        <v>1080</v>
      </c>
      <c r="I33" s="18">
        <v>1109</v>
      </c>
      <c r="J33" s="18">
        <v>1137</v>
      </c>
      <c r="K33" s="18">
        <v>1167</v>
      </c>
      <c r="L33" s="18">
        <v>1196</v>
      </c>
      <c r="M33" s="18">
        <v>1226</v>
      </c>
      <c r="N33" s="18">
        <v>1255</v>
      </c>
      <c r="O33" s="18">
        <v>1285</v>
      </c>
      <c r="P33" s="18">
        <v>1316</v>
      </c>
      <c r="Q33" s="18">
        <v>1347</v>
      </c>
      <c r="R33" s="18">
        <v>1379</v>
      </c>
      <c r="S33" s="18">
        <v>1413</v>
      </c>
      <c r="T33" s="18">
        <v>1447</v>
      </c>
      <c r="U33" s="18">
        <v>1483</v>
      </c>
      <c r="V33" s="18">
        <v>1519</v>
      </c>
      <c r="W33" s="18">
        <v>1556</v>
      </c>
      <c r="X33" s="18">
        <v>1594</v>
      </c>
      <c r="Y33" s="18">
        <v>1633</v>
      </c>
      <c r="Z33" s="18">
        <v>1672</v>
      </c>
      <c r="AA33" s="18">
        <v>1711</v>
      </c>
      <c r="AB33" s="18">
        <v>1751</v>
      </c>
      <c r="AC33" s="19"/>
      <c r="AD33" s="20">
        <f t="shared" si="0"/>
        <v>0.84899683210137278</v>
      </c>
      <c r="AE33" s="19"/>
    </row>
    <row r="34" spans="2:31" ht="22.25" customHeight="1" x14ac:dyDescent="0.2">
      <c r="B34" s="16" t="s">
        <v>33</v>
      </c>
      <c r="C34" s="21">
        <v>117</v>
      </c>
      <c r="D34" s="22">
        <v>120</v>
      </c>
      <c r="E34" s="22">
        <v>123</v>
      </c>
      <c r="F34" s="22">
        <v>126</v>
      </c>
      <c r="G34" s="22">
        <v>128</v>
      </c>
      <c r="H34" s="22">
        <v>130</v>
      </c>
      <c r="I34" s="22">
        <v>132</v>
      </c>
      <c r="J34" s="22">
        <v>134</v>
      </c>
      <c r="K34" s="22">
        <v>136</v>
      </c>
      <c r="L34" s="22">
        <v>137</v>
      </c>
      <c r="M34" s="22">
        <v>139</v>
      </c>
      <c r="N34" s="22">
        <v>142</v>
      </c>
      <c r="O34" s="22">
        <v>144</v>
      </c>
      <c r="P34" s="22">
        <v>147</v>
      </c>
      <c r="Q34" s="22">
        <v>151</v>
      </c>
      <c r="R34" s="22">
        <v>155</v>
      </c>
      <c r="S34" s="22">
        <v>159</v>
      </c>
      <c r="T34" s="22">
        <v>163</v>
      </c>
      <c r="U34" s="22">
        <v>168</v>
      </c>
      <c r="V34" s="22">
        <v>173</v>
      </c>
      <c r="W34" s="22">
        <v>178</v>
      </c>
      <c r="X34" s="22">
        <v>183</v>
      </c>
      <c r="Y34" s="22">
        <v>188</v>
      </c>
      <c r="Z34" s="22">
        <v>193</v>
      </c>
      <c r="AA34" s="22">
        <v>198</v>
      </c>
      <c r="AB34" s="22">
        <v>203</v>
      </c>
      <c r="AC34" s="19"/>
      <c r="AD34" s="23">
        <f t="shared" si="0"/>
        <v>0.7350427350427351</v>
      </c>
      <c r="AE34" s="19"/>
    </row>
    <row r="35" spans="2:31" ht="22.25" customHeight="1" x14ac:dyDescent="0.2">
      <c r="B35" s="27" t="s">
        <v>34</v>
      </c>
      <c r="C35" s="28">
        <v>139872</v>
      </c>
      <c r="D35" s="29">
        <v>143153</v>
      </c>
      <c r="E35" s="29">
        <v>146437</v>
      </c>
      <c r="F35" s="29">
        <v>149680</v>
      </c>
      <c r="G35" s="29">
        <v>152823</v>
      </c>
      <c r="H35" s="29">
        <v>155830</v>
      </c>
      <c r="I35" s="29">
        <v>158684</v>
      </c>
      <c r="J35" s="29">
        <v>161406</v>
      </c>
      <c r="K35" s="29">
        <v>164044</v>
      </c>
      <c r="L35" s="29">
        <v>166668</v>
      </c>
      <c r="M35" s="29">
        <v>169331</v>
      </c>
      <c r="N35" s="29">
        <v>172047</v>
      </c>
      <c r="O35" s="29">
        <v>174815</v>
      </c>
      <c r="P35" s="29">
        <v>177645</v>
      </c>
      <c r="Q35" s="29">
        <v>180545</v>
      </c>
      <c r="R35" s="29">
        <v>183523</v>
      </c>
      <c r="S35" s="29">
        <v>186586</v>
      </c>
      <c r="T35" s="29">
        <v>189734</v>
      </c>
      <c r="U35" s="29">
        <v>192963</v>
      </c>
      <c r="V35" s="29">
        <v>196262</v>
      </c>
      <c r="W35" s="29">
        <v>199620</v>
      </c>
      <c r="X35" s="29">
        <v>203034</v>
      </c>
      <c r="Y35" s="29">
        <v>206499</v>
      </c>
      <c r="Z35" s="29">
        <v>210002</v>
      </c>
      <c r="AA35" s="29">
        <v>213529</v>
      </c>
      <c r="AB35" s="29">
        <v>217064</v>
      </c>
      <c r="AC35" s="19"/>
      <c r="AD35" s="30">
        <f t="shared" si="0"/>
        <v>0.55187600091512234</v>
      </c>
      <c r="AE35" s="19"/>
    </row>
    <row r="36" spans="2:31" ht="22.25" customHeight="1" x14ac:dyDescent="0.2">
      <c r="B36" s="16" t="s">
        <v>35</v>
      </c>
      <c r="C36" s="21">
        <v>26240</v>
      </c>
      <c r="D36" s="22">
        <v>26894</v>
      </c>
      <c r="E36" s="22">
        <v>27535</v>
      </c>
      <c r="F36" s="22">
        <v>28158</v>
      </c>
      <c r="G36" s="22">
        <v>28753</v>
      </c>
      <c r="H36" s="22">
        <v>29315</v>
      </c>
      <c r="I36" s="22">
        <v>29845</v>
      </c>
      <c r="J36" s="22">
        <v>30345</v>
      </c>
      <c r="K36" s="22">
        <v>30820</v>
      </c>
      <c r="L36" s="22">
        <v>31276</v>
      </c>
      <c r="M36" s="22">
        <v>31719</v>
      </c>
      <c r="N36" s="22">
        <v>32150</v>
      </c>
      <c r="O36" s="22">
        <v>32573</v>
      </c>
      <c r="P36" s="22">
        <v>33003</v>
      </c>
      <c r="Q36" s="22">
        <v>33461</v>
      </c>
      <c r="R36" s="22">
        <v>33961</v>
      </c>
      <c r="S36" s="22">
        <v>34507</v>
      </c>
      <c r="T36" s="22">
        <v>35097</v>
      </c>
      <c r="U36" s="22">
        <v>35725</v>
      </c>
      <c r="V36" s="22">
        <v>36383</v>
      </c>
      <c r="W36" s="22">
        <v>37063</v>
      </c>
      <c r="X36" s="22">
        <v>37763</v>
      </c>
      <c r="Y36" s="22">
        <v>38482</v>
      </c>
      <c r="Z36" s="22">
        <v>39208</v>
      </c>
      <c r="AA36" s="22">
        <v>39929</v>
      </c>
      <c r="AB36" s="22">
        <v>40633</v>
      </c>
      <c r="AC36" s="19"/>
      <c r="AD36" s="23">
        <f t="shared" ref="AD36:AD67" si="1">(AB36-C36)/C36</f>
        <v>0.54851371951219507</v>
      </c>
      <c r="AE36" s="19"/>
    </row>
    <row r="37" spans="2:31" ht="22.25" customHeight="1" x14ac:dyDescent="0.2">
      <c r="B37" s="16" t="s">
        <v>36</v>
      </c>
      <c r="C37" s="17">
        <v>56337</v>
      </c>
      <c r="D37" s="18">
        <v>57388</v>
      </c>
      <c r="E37" s="18">
        <v>58371</v>
      </c>
      <c r="F37" s="18">
        <v>59308</v>
      </c>
      <c r="G37" s="18">
        <v>60232</v>
      </c>
      <c r="H37" s="18">
        <v>61168</v>
      </c>
      <c r="I37" s="18">
        <v>62124</v>
      </c>
      <c r="J37" s="18">
        <v>63094</v>
      </c>
      <c r="K37" s="18">
        <v>64084</v>
      </c>
      <c r="L37" s="18">
        <v>65098</v>
      </c>
      <c r="M37" s="18">
        <v>66137</v>
      </c>
      <c r="N37" s="18">
        <v>67204</v>
      </c>
      <c r="O37" s="18">
        <v>68303</v>
      </c>
      <c r="P37" s="18">
        <v>69432</v>
      </c>
      <c r="Q37" s="18">
        <v>70591</v>
      </c>
      <c r="R37" s="18">
        <v>71778</v>
      </c>
      <c r="S37" s="18">
        <v>72991</v>
      </c>
      <c r="T37" s="18">
        <v>74230</v>
      </c>
      <c r="U37" s="18">
        <v>75492</v>
      </c>
      <c r="V37" s="18">
        <v>76775</v>
      </c>
      <c r="W37" s="18">
        <v>78076</v>
      </c>
      <c r="X37" s="18">
        <v>79392</v>
      </c>
      <c r="Y37" s="18">
        <v>80722</v>
      </c>
      <c r="Z37" s="18">
        <v>82056</v>
      </c>
      <c r="AA37" s="18">
        <v>83387</v>
      </c>
      <c r="AB37" s="18">
        <v>84706</v>
      </c>
      <c r="AC37" s="19"/>
      <c r="AD37" s="20">
        <f t="shared" si="1"/>
        <v>0.50355893995065415</v>
      </c>
      <c r="AE37" s="19"/>
    </row>
    <row r="38" spans="2:31" ht="22.25" customHeight="1" x14ac:dyDescent="0.2">
      <c r="B38" s="16" t="s">
        <v>37</v>
      </c>
      <c r="C38" s="21">
        <v>4260</v>
      </c>
      <c r="D38" s="22">
        <v>4360</v>
      </c>
      <c r="E38" s="22">
        <v>4459</v>
      </c>
      <c r="F38" s="22">
        <v>4558</v>
      </c>
      <c r="G38" s="22">
        <v>4654</v>
      </c>
      <c r="H38" s="22">
        <v>4748</v>
      </c>
      <c r="I38" s="22">
        <v>4837</v>
      </c>
      <c r="J38" s="22">
        <v>4924</v>
      </c>
      <c r="K38" s="22">
        <v>5009</v>
      </c>
      <c r="L38" s="22">
        <v>5093</v>
      </c>
      <c r="M38" s="22">
        <v>5176</v>
      </c>
      <c r="N38" s="22">
        <v>5259</v>
      </c>
      <c r="O38" s="22">
        <v>5340</v>
      </c>
      <c r="P38" s="22">
        <v>5423</v>
      </c>
      <c r="Q38" s="22">
        <v>5507</v>
      </c>
      <c r="R38" s="22">
        <v>5594</v>
      </c>
      <c r="S38" s="22">
        <v>5686</v>
      </c>
      <c r="T38" s="22">
        <v>5782</v>
      </c>
      <c r="U38" s="22">
        <v>5877</v>
      </c>
      <c r="V38" s="22">
        <v>5964</v>
      </c>
      <c r="W38" s="22">
        <v>6041</v>
      </c>
      <c r="X38" s="22">
        <v>6103</v>
      </c>
      <c r="Y38" s="22">
        <v>6155</v>
      </c>
      <c r="Z38" s="22">
        <v>6202</v>
      </c>
      <c r="AA38" s="22">
        <v>6253</v>
      </c>
      <c r="AB38" s="22">
        <v>6317</v>
      </c>
      <c r="AC38" s="19"/>
      <c r="AD38" s="23">
        <f t="shared" si="1"/>
        <v>0.4828638497652582</v>
      </c>
      <c r="AE38" s="19"/>
    </row>
    <row r="39" spans="2:31" ht="22.25" customHeight="1" x14ac:dyDescent="0.2">
      <c r="B39" s="16" t="s">
        <v>38</v>
      </c>
      <c r="C39" s="17">
        <v>24675</v>
      </c>
      <c r="D39" s="18">
        <v>25128</v>
      </c>
      <c r="E39" s="18">
        <v>25570</v>
      </c>
      <c r="F39" s="18">
        <v>26000</v>
      </c>
      <c r="G39" s="18">
        <v>26421</v>
      </c>
      <c r="H39" s="18">
        <v>26833</v>
      </c>
      <c r="I39" s="18">
        <v>27237</v>
      </c>
      <c r="J39" s="18">
        <v>27632</v>
      </c>
      <c r="K39" s="18">
        <v>28014</v>
      </c>
      <c r="L39" s="18">
        <v>28374</v>
      </c>
      <c r="M39" s="18">
        <v>28710</v>
      </c>
      <c r="N39" s="18">
        <v>29021</v>
      </c>
      <c r="O39" s="18">
        <v>29311</v>
      </c>
      <c r="P39" s="18">
        <v>29587</v>
      </c>
      <c r="Q39" s="18">
        <v>29856</v>
      </c>
      <c r="R39" s="18">
        <v>30125</v>
      </c>
      <c r="S39" s="18">
        <v>30395</v>
      </c>
      <c r="T39" s="18">
        <v>30667</v>
      </c>
      <c r="U39" s="18">
        <v>30955</v>
      </c>
      <c r="V39" s="18">
        <v>31277</v>
      </c>
      <c r="W39" s="18">
        <v>31642</v>
      </c>
      <c r="X39" s="18">
        <v>32059</v>
      </c>
      <c r="Y39" s="18">
        <v>32521</v>
      </c>
      <c r="Z39" s="18">
        <v>33008</v>
      </c>
      <c r="AA39" s="18">
        <v>33493</v>
      </c>
      <c r="AB39" s="18">
        <v>33955</v>
      </c>
      <c r="AC39" s="19"/>
      <c r="AD39" s="20">
        <f t="shared" si="1"/>
        <v>0.37608915906788248</v>
      </c>
      <c r="AE39" s="19"/>
    </row>
    <row r="40" spans="2:31" ht="22.25" customHeight="1" x14ac:dyDescent="0.2">
      <c r="B40" s="16" t="s">
        <v>39</v>
      </c>
      <c r="C40" s="21">
        <v>20009</v>
      </c>
      <c r="D40" s="22">
        <v>20841</v>
      </c>
      <c r="E40" s="22">
        <v>21772</v>
      </c>
      <c r="F40" s="22">
        <v>22745</v>
      </c>
      <c r="G40" s="22">
        <v>23683</v>
      </c>
      <c r="H40" s="22">
        <v>24530</v>
      </c>
      <c r="I40" s="22">
        <v>25263</v>
      </c>
      <c r="J40" s="22">
        <v>25904</v>
      </c>
      <c r="K40" s="22">
        <v>26491</v>
      </c>
      <c r="L40" s="22">
        <v>27085</v>
      </c>
      <c r="M40" s="22">
        <v>27730</v>
      </c>
      <c r="N40" s="22">
        <v>28435</v>
      </c>
      <c r="O40" s="22">
        <v>29186</v>
      </c>
      <c r="P40" s="22">
        <v>29974</v>
      </c>
      <c r="Q40" s="22">
        <v>30779</v>
      </c>
      <c r="R40" s="22">
        <v>31586</v>
      </c>
      <c r="S40" s="22">
        <v>32398</v>
      </c>
      <c r="T40" s="22">
        <v>33218</v>
      </c>
      <c r="U40" s="22">
        <v>34040</v>
      </c>
      <c r="V40" s="22">
        <v>34853</v>
      </c>
      <c r="W40" s="22">
        <v>35652</v>
      </c>
      <c r="X40" s="22">
        <v>36431</v>
      </c>
      <c r="Y40" s="22">
        <v>37195</v>
      </c>
      <c r="Z40" s="22">
        <v>37964</v>
      </c>
      <c r="AA40" s="22">
        <v>38764</v>
      </c>
      <c r="AB40" s="22">
        <v>39613</v>
      </c>
      <c r="AC40" s="19"/>
      <c r="AD40" s="23">
        <f t="shared" si="1"/>
        <v>0.97975910840121949</v>
      </c>
      <c r="AE40" s="19"/>
    </row>
    <row r="41" spans="2:31" ht="22.25" customHeight="1" x14ac:dyDescent="0.2">
      <c r="B41" s="16" t="s">
        <v>40</v>
      </c>
      <c r="C41" s="17">
        <v>8135</v>
      </c>
      <c r="D41" s="18">
        <v>8319</v>
      </c>
      <c r="E41" s="18">
        <v>8499</v>
      </c>
      <c r="F41" s="18">
        <v>8672</v>
      </c>
      <c r="G41" s="18">
        <v>8834</v>
      </c>
      <c r="H41" s="18">
        <v>8983</v>
      </c>
      <c r="I41" s="18">
        <v>9117</v>
      </c>
      <c r="J41" s="18">
        <v>9237</v>
      </c>
      <c r="K41" s="18">
        <v>9347</v>
      </c>
      <c r="L41" s="18">
        <v>9451</v>
      </c>
      <c r="M41" s="18">
        <v>9553</v>
      </c>
      <c r="N41" s="18">
        <v>9652</v>
      </c>
      <c r="O41" s="18">
        <v>9750</v>
      </c>
      <c r="P41" s="18">
        <v>9847</v>
      </c>
      <c r="Q41" s="18">
        <v>9947</v>
      </c>
      <c r="R41" s="18">
        <v>10051</v>
      </c>
      <c r="S41" s="18">
        <v>10160</v>
      </c>
      <c r="T41" s="18">
        <v>10274</v>
      </c>
      <c r="U41" s="18">
        <v>10391</v>
      </c>
      <c r="V41" s="18">
        <v>10511</v>
      </c>
      <c r="W41" s="18">
        <v>10632</v>
      </c>
      <c r="X41" s="18">
        <v>10753</v>
      </c>
      <c r="Y41" s="18">
        <v>10875</v>
      </c>
      <c r="Z41" s="18">
        <v>10997</v>
      </c>
      <c r="AA41" s="18">
        <v>11117</v>
      </c>
      <c r="AB41" s="18">
        <v>11235</v>
      </c>
      <c r="AC41" s="19"/>
      <c r="AD41" s="20">
        <f t="shared" si="1"/>
        <v>0.38106945298094652</v>
      </c>
      <c r="AE41" s="19"/>
    </row>
    <row r="42" spans="2:31" ht="22.25" customHeight="1" x14ac:dyDescent="0.2">
      <c r="B42" s="16" t="s">
        <v>41</v>
      </c>
      <c r="C42" s="21">
        <v>217</v>
      </c>
      <c r="D42" s="22">
        <v>224</v>
      </c>
      <c r="E42" s="22">
        <v>231</v>
      </c>
      <c r="F42" s="22">
        <v>238</v>
      </c>
      <c r="G42" s="22">
        <v>246</v>
      </c>
      <c r="H42" s="22">
        <v>253</v>
      </c>
      <c r="I42" s="22">
        <v>261</v>
      </c>
      <c r="J42" s="22">
        <v>268</v>
      </c>
      <c r="K42" s="22">
        <v>278</v>
      </c>
      <c r="L42" s="22">
        <v>290</v>
      </c>
      <c r="M42" s="22">
        <v>306</v>
      </c>
      <c r="N42" s="22">
        <v>326</v>
      </c>
      <c r="O42" s="22">
        <v>351</v>
      </c>
      <c r="P42" s="22">
        <v>378</v>
      </c>
      <c r="Q42" s="22">
        <v>404</v>
      </c>
      <c r="R42" s="22">
        <v>428</v>
      </c>
      <c r="S42" s="22">
        <v>448</v>
      </c>
      <c r="T42" s="22">
        <v>466</v>
      </c>
      <c r="U42" s="22">
        <v>482</v>
      </c>
      <c r="V42" s="22">
        <v>498</v>
      </c>
      <c r="W42" s="22">
        <v>515</v>
      </c>
      <c r="X42" s="22">
        <v>532</v>
      </c>
      <c r="Y42" s="22">
        <v>549</v>
      </c>
      <c r="Z42" s="22">
        <v>567</v>
      </c>
      <c r="AA42" s="22">
        <v>586</v>
      </c>
      <c r="AB42" s="22">
        <v>604</v>
      </c>
      <c r="AC42" s="14"/>
      <c r="AD42" s="31">
        <f t="shared" si="1"/>
        <v>1.7834101382488479</v>
      </c>
      <c r="AE42" s="19"/>
    </row>
    <row r="43" spans="2:31" ht="22.25" customHeight="1" x14ac:dyDescent="0.2">
      <c r="B43" s="27" t="s">
        <v>42</v>
      </c>
      <c r="C43" s="28">
        <v>42053</v>
      </c>
      <c r="D43" s="29">
        <v>43099</v>
      </c>
      <c r="E43" s="29">
        <v>44197</v>
      </c>
      <c r="F43" s="29">
        <v>45308</v>
      </c>
      <c r="G43" s="29">
        <v>46382</v>
      </c>
      <c r="H43" s="29">
        <v>47382</v>
      </c>
      <c r="I43" s="29">
        <v>48294</v>
      </c>
      <c r="J43" s="29">
        <v>49130</v>
      </c>
      <c r="K43" s="29">
        <v>49910</v>
      </c>
      <c r="L43" s="29">
        <v>50666</v>
      </c>
      <c r="M43" s="29">
        <v>51420</v>
      </c>
      <c r="N43" s="29">
        <v>52174</v>
      </c>
      <c r="O43" s="29">
        <v>52923</v>
      </c>
      <c r="P43" s="29">
        <v>53670</v>
      </c>
      <c r="Q43" s="29">
        <v>54418</v>
      </c>
      <c r="R43" s="29">
        <v>55169</v>
      </c>
      <c r="S43" s="29">
        <v>55927</v>
      </c>
      <c r="T43" s="29">
        <v>56689</v>
      </c>
      <c r="U43" s="29">
        <v>57438</v>
      </c>
      <c r="V43" s="29">
        <v>58148</v>
      </c>
      <c r="W43" s="29">
        <v>58803</v>
      </c>
      <c r="X43" s="29">
        <v>59395</v>
      </c>
      <c r="Y43" s="29">
        <v>59932</v>
      </c>
      <c r="Z43" s="29">
        <v>60425</v>
      </c>
      <c r="AA43" s="29">
        <v>60891</v>
      </c>
      <c r="AB43" s="29">
        <v>61346</v>
      </c>
      <c r="AC43" s="19"/>
      <c r="AD43" s="30">
        <f t="shared" si="1"/>
        <v>0.45877820845124012</v>
      </c>
      <c r="AE43" s="19"/>
    </row>
    <row r="44" spans="2:31" ht="22.25" customHeight="1" x14ac:dyDescent="0.2">
      <c r="B44" s="16" t="s">
        <v>43</v>
      </c>
      <c r="C44" s="21">
        <v>1384</v>
      </c>
      <c r="D44" s="22">
        <v>1425</v>
      </c>
      <c r="E44" s="22">
        <v>1465</v>
      </c>
      <c r="F44" s="22">
        <v>1505</v>
      </c>
      <c r="G44" s="22">
        <v>1545</v>
      </c>
      <c r="H44" s="22">
        <v>1583</v>
      </c>
      <c r="I44" s="22">
        <v>1621</v>
      </c>
      <c r="J44" s="22">
        <v>1657</v>
      </c>
      <c r="K44" s="22">
        <v>1692</v>
      </c>
      <c r="L44" s="22">
        <v>1725</v>
      </c>
      <c r="M44" s="22">
        <v>1755</v>
      </c>
      <c r="N44" s="22">
        <v>1783</v>
      </c>
      <c r="O44" s="22">
        <v>1809</v>
      </c>
      <c r="P44" s="22">
        <v>1833</v>
      </c>
      <c r="Q44" s="22">
        <v>1855</v>
      </c>
      <c r="R44" s="22">
        <v>1876</v>
      </c>
      <c r="S44" s="22">
        <v>1896</v>
      </c>
      <c r="T44" s="22">
        <v>1915</v>
      </c>
      <c r="U44" s="22">
        <v>1934</v>
      </c>
      <c r="V44" s="22">
        <v>1952</v>
      </c>
      <c r="W44" s="22">
        <v>1969</v>
      </c>
      <c r="X44" s="22">
        <v>1987</v>
      </c>
      <c r="Y44" s="22">
        <v>2004</v>
      </c>
      <c r="Z44" s="22">
        <v>2021</v>
      </c>
      <c r="AA44" s="22">
        <v>2039</v>
      </c>
      <c r="AB44" s="22">
        <v>2056</v>
      </c>
      <c r="AC44" s="19"/>
      <c r="AD44" s="23">
        <f t="shared" si="1"/>
        <v>0.48554913294797686</v>
      </c>
      <c r="AE44" s="19"/>
    </row>
    <row r="45" spans="2:31" ht="22.25" customHeight="1" x14ac:dyDescent="0.2">
      <c r="B45" s="16" t="s">
        <v>44</v>
      </c>
      <c r="C45" s="17">
        <v>1598</v>
      </c>
      <c r="D45" s="18">
        <v>1628</v>
      </c>
      <c r="E45" s="18">
        <v>1660</v>
      </c>
      <c r="F45" s="18">
        <v>1693</v>
      </c>
      <c r="G45" s="18">
        <v>1725</v>
      </c>
      <c r="H45" s="18">
        <v>1754</v>
      </c>
      <c r="I45" s="18">
        <v>1779</v>
      </c>
      <c r="J45" s="18">
        <v>1802</v>
      </c>
      <c r="K45" s="18">
        <v>1822</v>
      </c>
      <c r="L45" s="18">
        <v>1840</v>
      </c>
      <c r="M45" s="18">
        <v>1856</v>
      </c>
      <c r="N45" s="18">
        <v>1872</v>
      </c>
      <c r="O45" s="18">
        <v>1885</v>
      </c>
      <c r="P45" s="18">
        <v>1899</v>
      </c>
      <c r="Q45" s="18">
        <v>1912</v>
      </c>
      <c r="R45" s="18">
        <v>1926</v>
      </c>
      <c r="S45" s="18">
        <v>1940</v>
      </c>
      <c r="T45" s="18">
        <v>1956</v>
      </c>
      <c r="U45" s="18">
        <v>1972</v>
      </c>
      <c r="V45" s="18">
        <v>1990</v>
      </c>
      <c r="W45" s="18">
        <v>2009</v>
      </c>
      <c r="X45" s="18">
        <v>2030</v>
      </c>
      <c r="Y45" s="18">
        <v>2052</v>
      </c>
      <c r="Z45" s="18">
        <v>2074</v>
      </c>
      <c r="AA45" s="18">
        <v>2098</v>
      </c>
      <c r="AB45" s="18">
        <v>2120</v>
      </c>
      <c r="AC45" s="19"/>
      <c r="AD45" s="20">
        <f t="shared" si="1"/>
        <v>0.32665832290362956</v>
      </c>
      <c r="AE45" s="19"/>
    </row>
    <row r="46" spans="2:31" ht="22.25" customHeight="1" x14ac:dyDescent="0.2">
      <c r="B46" s="16" t="s">
        <v>45</v>
      </c>
      <c r="C46" s="21">
        <v>1415</v>
      </c>
      <c r="D46" s="22">
        <v>1466</v>
      </c>
      <c r="E46" s="22">
        <v>1514</v>
      </c>
      <c r="F46" s="22">
        <v>1559</v>
      </c>
      <c r="G46" s="22">
        <v>1606</v>
      </c>
      <c r="H46" s="22">
        <v>1654</v>
      </c>
      <c r="I46" s="22">
        <v>1705</v>
      </c>
      <c r="J46" s="22">
        <v>1758</v>
      </c>
      <c r="K46" s="22">
        <v>1810</v>
      </c>
      <c r="L46" s="22">
        <v>1857</v>
      </c>
      <c r="M46" s="22">
        <v>1898</v>
      </c>
      <c r="N46" s="22">
        <v>1931</v>
      </c>
      <c r="O46" s="22">
        <v>1958</v>
      </c>
      <c r="P46" s="22">
        <v>1981</v>
      </c>
      <c r="Q46" s="22">
        <v>2003</v>
      </c>
      <c r="R46" s="22">
        <v>2027</v>
      </c>
      <c r="S46" s="22">
        <v>2053</v>
      </c>
      <c r="T46" s="22">
        <v>2081</v>
      </c>
      <c r="U46" s="22">
        <v>2111</v>
      </c>
      <c r="V46" s="22">
        <v>2143</v>
      </c>
      <c r="W46" s="22">
        <v>2179</v>
      </c>
      <c r="X46" s="22">
        <v>2218</v>
      </c>
      <c r="Y46" s="22">
        <v>2259</v>
      </c>
      <c r="Z46" s="22">
        <v>2303</v>
      </c>
      <c r="AA46" s="22">
        <v>2348</v>
      </c>
      <c r="AB46" s="22">
        <v>2392</v>
      </c>
      <c r="AC46" s="32"/>
      <c r="AD46" s="23">
        <f t="shared" si="1"/>
        <v>0.69045936395759722</v>
      </c>
      <c r="AE46" s="32"/>
    </row>
    <row r="47" spans="2:31" ht="22.25" customHeight="1" x14ac:dyDescent="0.2">
      <c r="B47" s="16" t="s">
        <v>46</v>
      </c>
      <c r="C47" s="17">
        <v>36793</v>
      </c>
      <c r="D47" s="18">
        <v>37694</v>
      </c>
      <c r="E47" s="18">
        <v>38650</v>
      </c>
      <c r="F47" s="18">
        <v>39623</v>
      </c>
      <c r="G47" s="18">
        <v>40562</v>
      </c>
      <c r="H47" s="18">
        <v>41427</v>
      </c>
      <c r="I47" s="18">
        <v>42204</v>
      </c>
      <c r="J47" s="18">
        <v>42907</v>
      </c>
      <c r="K47" s="18">
        <v>43558</v>
      </c>
      <c r="L47" s="18">
        <v>44196</v>
      </c>
      <c r="M47" s="18">
        <v>44846</v>
      </c>
      <c r="N47" s="18">
        <v>45513</v>
      </c>
      <c r="O47" s="18">
        <v>46188</v>
      </c>
      <c r="P47" s="18">
        <v>46869</v>
      </c>
      <c r="Q47" s="18">
        <v>47553</v>
      </c>
      <c r="R47" s="18">
        <v>48235</v>
      </c>
      <c r="S47" s="18">
        <v>48919</v>
      </c>
      <c r="T47" s="18">
        <v>49603</v>
      </c>
      <c r="U47" s="18">
        <v>50267</v>
      </c>
      <c r="V47" s="18">
        <v>50890</v>
      </c>
      <c r="W47" s="18">
        <v>51452</v>
      </c>
      <c r="X47" s="18">
        <v>51949</v>
      </c>
      <c r="Y47" s="18">
        <v>52386</v>
      </c>
      <c r="Z47" s="18">
        <v>52776</v>
      </c>
      <c r="AA47" s="18">
        <v>53140</v>
      </c>
      <c r="AB47" s="18">
        <v>53491</v>
      </c>
      <c r="AC47" s="19"/>
      <c r="AD47" s="20">
        <f t="shared" si="1"/>
        <v>0.45383632756230807</v>
      </c>
      <c r="AE47" s="19"/>
    </row>
    <row r="48" spans="2:31" ht="22.25" customHeight="1" x14ac:dyDescent="0.2">
      <c r="B48" s="16" t="s">
        <v>47</v>
      </c>
      <c r="C48" s="21">
        <v>863</v>
      </c>
      <c r="D48" s="22">
        <v>887</v>
      </c>
      <c r="E48" s="22">
        <v>908</v>
      </c>
      <c r="F48" s="22">
        <v>926</v>
      </c>
      <c r="G48" s="22">
        <v>944</v>
      </c>
      <c r="H48" s="22">
        <v>963</v>
      </c>
      <c r="I48" s="22">
        <v>985</v>
      </c>
      <c r="J48" s="22">
        <v>1007</v>
      </c>
      <c r="K48" s="22">
        <v>1029</v>
      </c>
      <c r="L48" s="22">
        <v>1048</v>
      </c>
      <c r="M48" s="22">
        <v>1064</v>
      </c>
      <c r="N48" s="22">
        <v>1075</v>
      </c>
      <c r="O48" s="22">
        <v>1082</v>
      </c>
      <c r="P48" s="22">
        <v>1088</v>
      </c>
      <c r="Q48" s="22">
        <v>1095</v>
      </c>
      <c r="R48" s="22">
        <v>1105</v>
      </c>
      <c r="S48" s="22">
        <v>1118</v>
      </c>
      <c r="T48" s="22">
        <v>1135</v>
      </c>
      <c r="U48" s="22">
        <v>1154</v>
      </c>
      <c r="V48" s="22">
        <v>1174</v>
      </c>
      <c r="W48" s="22">
        <v>1193</v>
      </c>
      <c r="X48" s="22">
        <v>1212</v>
      </c>
      <c r="Y48" s="22">
        <v>1231</v>
      </c>
      <c r="Z48" s="22">
        <v>1250</v>
      </c>
      <c r="AA48" s="22">
        <v>1268</v>
      </c>
      <c r="AB48" s="22">
        <v>1286</v>
      </c>
      <c r="AC48" s="19"/>
      <c r="AD48" s="23">
        <f t="shared" si="1"/>
        <v>0.49015063731170339</v>
      </c>
      <c r="AE48" s="19"/>
    </row>
    <row r="49" spans="2:31" ht="22.25" customHeight="1" x14ac:dyDescent="0.2">
      <c r="B49" s="27" t="s">
        <v>48</v>
      </c>
      <c r="C49" s="28">
        <v>179675</v>
      </c>
      <c r="D49" s="29">
        <v>184571</v>
      </c>
      <c r="E49" s="29">
        <v>189614</v>
      </c>
      <c r="F49" s="29">
        <v>194786</v>
      </c>
      <c r="G49" s="29">
        <v>200061</v>
      </c>
      <c r="H49" s="29">
        <v>205419</v>
      </c>
      <c r="I49" s="29">
        <v>210862</v>
      </c>
      <c r="J49" s="29">
        <v>216404</v>
      </c>
      <c r="K49" s="29">
        <v>222060</v>
      </c>
      <c r="L49" s="29">
        <v>227853</v>
      </c>
      <c r="M49" s="29">
        <v>233803</v>
      </c>
      <c r="N49" s="29">
        <v>239916</v>
      </c>
      <c r="O49" s="29">
        <v>246199</v>
      </c>
      <c r="P49" s="29">
        <v>252681</v>
      </c>
      <c r="Q49" s="29">
        <v>259392</v>
      </c>
      <c r="R49" s="29">
        <v>266358</v>
      </c>
      <c r="S49" s="29">
        <v>273589</v>
      </c>
      <c r="T49" s="29">
        <v>281085</v>
      </c>
      <c r="U49" s="29">
        <v>288840</v>
      </c>
      <c r="V49" s="29">
        <v>296844</v>
      </c>
      <c r="W49" s="29">
        <v>305088</v>
      </c>
      <c r="X49" s="29">
        <v>313573</v>
      </c>
      <c r="Y49" s="29">
        <v>322300</v>
      </c>
      <c r="Z49" s="29">
        <v>331255</v>
      </c>
      <c r="AA49" s="29">
        <v>340421</v>
      </c>
      <c r="AB49" s="29">
        <v>349783</v>
      </c>
      <c r="AC49" s="19"/>
      <c r="AD49" s="30">
        <f t="shared" si="1"/>
        <v>0.94675386113816618</v>
      </c>
      <c r="AE49" s="19"/>
    </row>
    <row r="50" spans="2:31" ht="22.25" customHeight="1" x14ac:dyDescent="0.2">
      <c r="B50" s="16" t="s">
        <v>49</v>
      </c>
      <c r="C50" s="21">
        <v>5001</v>
      </c>
      <c r="D50" s="22">
        <v>5183</v>
      </c>
      <c r="E50" s="22">
        <v>5378</v>
      </c>
      <c r="F50" s="22">
        <v>5582</v>
      </c>
      <c r="G50" s="22">
        <v>5787</v>
      </c>
      <c r="H50" s="22">
        <v>5986</v>
      </c>
      <c r="I50" s="22">
        <v>6176</v>
      </c>
      <c r="J50" s="22">
        <v>6361</v>
      </c>
      <c r="K50" s="22">
        <v>6546</v>
      </c>
      <c r="L50" s="22">
        <v>6740</v>
      </c>
      <c r="M50" s="22">
        <v>6949</v>
      </c>
      <c r="N50" s="22">
        <v>7175</v>
      </c>
      <c r="O50" s="22">
        <v>7415</v>
      </c>
      <c r="P50" s="22">
        <v>7666</v>
      </c>
      <c r="Q50" s="22">
        <v>7923</v>
      </c>
      <c r="R50" s="22">
        <v>8182</v>
      </c>
      <c r="S50" s="22">
        <v>8444</v>
      </c>
      <c r="T50" s="22">
        <v>8707</v>
      </c>
      <c r="U50" s="22">
        <v>8973</v>
      </c>
      <c r="V50" s="22">
        <v>9241</v>
      </c>
      <c r="W50" s="22">
        <v>9510</v>
      </c>
      <c r="X50" s="22">
        <v>9780</v>
      </c>
      <c r="Y50" s="22">
        <v>10051</v>
      </c>
      <c r="Z50" s="22">
        <v>10323</v>
      </c>
      <c r="AA50" s="22">
        <v>10600</v>
      </c>
      <c r="AB50" s="22">
        <v>10880</v>
      </c>
      <c r="AC50" s="19"/>
      <c r="AD50" s="23">
        <f t="shared" si="1"/>
        <v>1.1755648870225954</v>
      </c>
      <c r="AE50" s="19"/>
    </row>
    <row r="51" spans="2:31" ht="22.25" customHeight="1" x14ac:dyDescent="0.2">
      <c r="B51" s="16" t="s">
        <v>50</v>
      </c>
      <c r="C51" s="17">
        <v>8811</v>
      </c>
      <c r="D51" s="18">
        <v>9050</v>
      </c>
      <c r="E51" s="18">
        <v>9297</v>
      </c>
      <c r="F51" s="18">
        <v>9552</v>
      </c>
      <c r="G51" s="18">
        <v>9817</v>
      </c>
      <c r="H51" s="18">
        <v>10090</v>
      </c>
      <c r="I51" s="18">
        <v>10373</v>
      </c>
      <c r="J51" s="18">
        <v>10665</v>
      </c>
      <c r="K51" s="18">
        <v>10968</v>
      </c>
      <c r="L51" s="18">
        <v>11282</v>
      </c>
      <c r="M51" s="18">
        <v>11608</v>
      </c>
      <c r="N51" s="18">
        <v>11946</v>
      </c>
      <c r="O51" s="18">
        <v>12296</v>
      </c>
      <c r="P51" s="18">
        <v>12659</v>
      </c>
      <c r="Q51" s="18">
        <v>13034</v>
      </c>
      <c r="R51" s="18">
        <v>13422</v>
      </c>
      <c r="S51" s="18">
        <v>13822</v>
      </c>
      <c r="T51" s="18">
        <v>14235</v>
      </c>
      <c r="U51" s="18">
        <v>14660</v>
      </c>
      <c r="V51" s="18">
        <v>15095</v>
      </c>
      <c r="W51" s="18">
        <v>15540</v>
      </c>
      <c r="X51" s="18">
        <v>15995</v>
      </c>
      <c r="Y51" s="18">
        <v>16460</v>
      </c>
      <c r="Z51" s="18">
        <v>16935</v>
      </c>
      <c r="AA51" s="18">
        <v>17420</v>
      </c>
      <c r="AB51" s="18">
        <v>17915</v>
      </c>
      <c r="AC51" s="19"/>
      <c r="AD51" s="20">
        <f t="shared" si="1"/>
        <v>1.0332538871864714</v>
      </c>
      <c r="AE51" s="19"/>
    </row>
    <row r="52" spans="2:31" ht="22.25" customHeight="1" x14ac:dyDescent="0.2">
      <c r="B52" s="16" t="s">
        <v>51</v>
      </c>
      <c r="C52" s="21">
        <v>352</v>
      </c>
      <c r="D52" s="22">
        <v>360</v>
      </c>
      <c r="E52" s="22">
        <v>369</v>
      </c>
      <c r="F52" s="22">
        <v>379</v>
      </c>
      <c r="G52" s="22">
        <v>390</v>
      </c>
      <c r="H52" s="22">
        <v>399</v>
      </c>
      <c r="I52" s="22">
        <v>409</v>
      </c>
      <c r="J52" s="22">
        <v>418</v>
      </c>
      <c r="K52" s="22">
        <v>426</v>
      </c>
      <c r="L52" s="22">
        <v>434</v>
      </c>
      <c r="M52" s="22">
        <v>442</v>
      </c>
      <c r="N52" s="22">
        <v>451</v>
      </c>
      <c r="O52" s="22">
        <v>459</v>
      </c>
      <c r="P52" s="22">
        <v>467</v>
      </c>
      <c r="Q52" s="22">
        <v>474</v>
      </c>
      <c r="R52" s="22">
        <v>479</v>
      </c>
      <c r="S52" s="22">
        <v>482</v>
      </c>
      <c r="T52" s="22">
        <v>484</v>
      </c>
      <c r="U52" s="22">
        <v>485</v>
      </c>
      <c r="V52" s="22">
        <v>486</v>
      </c>
      <c r="W52" s="22">
        <v>488</v>
      </c>
      <c r="X52" s="22">
        <v>491</v>
      </c>
      <c r="Y52" s="22">
        <v>494</v>
      </c>
      <c r="Z52" s="22">
        <v>499</v>
      </c>
      <c r="AA52" s="22">
        <v>504</v>
      </c>
      <c r="AB52" s="22">
        <v>508</v>
      </c>
      <c r="AC52" s="19"/>
      <c r="AD52" s="23">
        <f t="shared" si="1"/>
        <v>0.44318181818181818</v>
      </c>
      <c r="AE52" s="19"/>
    </row>
    <row r="53" spans="2:31" ht="22.25" customHeight="1" x14ac:dyDescent="0.2">
      <c r="B53" s="16" t="s">
        <v>52</v>
      </c>
      <c r="C53" s="17">
        <v>12116</v>
      </c>
      <c r="D53" s="18">
        <v>12530</v>
      </c>
      <c r="E53" s="18">
        <v>12951</v>
      </c>
      <c r="F53" s="18">
        <v>13375</v>
      </c>
      <c r="G53" s="18">
        <v>13799</v>
      </c>
      <c r="H53" s="18">
        <v>14217</v>
      </c>
      <c r="I53" s="18">
        <v>14632</v>
      </c>
      <c r="J53" s="18">
        <v>15042</v>
      </c>
      <c r="K53" s="18">
        <v>15436</v>
      </c>
      <c r="L53" s="18">
        <v>15802</v>
      </c>
      <c r="M53" s="18">
        <v>16131</v>
      </c>
      <c r="N53" s="18">
        <v>16420</v>
      </c>
      <c r="O53" s="18">
        <v>16675</v>
      </c>
      <c r="P53" s="18">
        <v>16910</v>
      </c>
      <c r="Q53" s="18">
        <v>17144</v>
      </c>
      <c r="R53" s="18">
        <v>17394</v>
      </c>
      <c r="S53" s="18">
        <v>17662</v>
      </c>
      <c r="T53" s="18">
        <v>17949</v>
      </c>
      <c r="U53" s="18">
        <v>18260</v>
      </c>
      <c r="V53" s="18">
        <v>18601</v>
      </c>
      <c r="W53" s="18">
        <v>18977</v>
      </c>
      <c r="X53" s="18">
        <v>19390</v>
      </c>
      <c r="Y53" s="18">
        <v>19840</v>
      </c>
      <c r="Z53" s="18">
        <v>20316</v>
      </c>
      <c r="AA53" s="18">
        <v>20805</v>
      </c>
      <c r="AB53" s="18">
        <v>21295</v>
      </c>
      <c r="AC53" s="19"/>
      <c r="AD53" s="20">
        <f t="shared" si="1"/>
        <v>0.75759326510399472</v>
      </c>
      <c r="AE53" s="19"/>
    </row>
    <row r="54" spans="2:31" ht="22.25" customHeight="1" x14ac:dyDescent="0.2">
      <c r="B54" s="16" t="s">
        <v>53</v>
      </c>
      <c r="C54" s="21">
        <v>917</v>
      </c>
      <c r="D54" s="22">
        <v>949</v>
      </c>
      <c r="E54" s="22">
        <v>980</v>
      </c>
      <c r="F54" s="22">
        <v>1008</v>
      </c>
      <c r="G54" s="22">
        <v>1037</v>
      </c>
      <c r="H54" s="22">
        <v>1066</v>
      </c>
      <c r="I54" s="22">
        <v>1096</v>
      </c>
      <c r="J54" s="22">
        <v>1127</v>
      </c>
      <c r="K54" s="22">
        <v>1159</v>
      </c>
      <c r="L54" s="22">
        <v>1193</v>
      </c>
      <c r="M54" s="22">
        <v>1229</v>
      </c>
      <c r="N54" s="22">
        <v>1267</v>
      </c>
      <c r="O54" s="22">
        <v>1307</v>
      </c>
      <c r="P54" s="22">
        <v>1349</v>
      </c>
      <c r="Q54" s="22">
        <v>1392</v>
      </c>
      <c r="R54" s="22">
        <v>1437</v>
      </c>
      <c r="S54" s="22">
        <v>1482</v>
      </c>
      <c r="T54" s="22">
        <v>1529</v>
      </c>
      <c r="U54" s="22">
        <v>1578</v>
      </c>
      <c r="V54" s="22">
        <v>1628</v>
      </c>
      <c r="W54" s="22">
        <v>1681</v>
      </c>
      <c r="X54" s="22">
        <v>1735</v>
      </c>
      <c r="Y54" s="22">
        <v>1791</v>
      </c>
      <c r="Z54" s="22">
        <v>1849</v>
      </c>
      <c r="AA54" s="22">
        <v>1909</v>
      </c>
      <c r="AB54" s="22">
        <v>1970</v>
      </c>
      <c r="AC54" s="19"/>
      <c r="AD54" s="23">
        <f t="shared" si="1"/>
        <v>1.148309705561614</v>
      </c>
      <c r="AE54" s="19"/>
    </row>
    <row r="55" spans="2:31" ht="22.25" customHeight="1" x14ac:dyDescent="0.2">
      <c r="B55" s="16" t="s">
        <v>54</v>
      </c>
      <c r="C55" s="17">
        <v>14629</v>
      </c>
      <c r="D55" s="18">
        <v>15043</v>
      </c>
      <c r="E55" s="18">
        <v>15472</v>
      </c>
      <c r="F55" s="18">
        <v>15907</v>
      </c>
      <c r="G55" s="18">
        <v>16339</v>
      </c>
      <c r="H55" s="18">
        <v>16761</v>
      </c>
      <c r="I55" s="18">
        <v>17169</v>
      </c>
      <c r="J55" s="18">
        <v>17568</v>
      </c>
      <c r="K55" s="18">
        <v>17969</v>
      </c>
      <c r="L55" s="18">
        <v>18384</v>
      </c>
      <c r="M55" s="18">
        <v>18825</v>
      </c>
      <c r="N55" s="18">
        <v>19293</v>
      </c>
      <c r="O55" s="18">
        <v>19786</v>
      </c>
      <c r="P55" s="18">
        <v>20302</v>
      </c>
      <c r="Q55" s="18">
        <v>20836</v>
      </c>
      <c r="R55" s="18">
        <v>21384</v>
      </c>
      <c r="S55" s="18">
        <v>21948</v>
      </c>
      <c r="T55" s="18">
        <v>22526</v>
      </c>
      <c r="U55" s="18">
        <v>23110</v>
      </c>
      <c r="V55" s="18">
        <v>23692</v>
      </c>
      <c r="W55" s="18">
        <v>24263</v>
      </c>
      <c r="X55" s="18">
        <v>24821</v>
      </c>
      <c r="Y55" s="18">
        <v>25366</v>
      </c>
      <c r="Z55" s="18">
        <v>25905</v>
      </c>
      <c r="AA55" s="18">
        <v>26442</v>
      </c>
      <c r="AB55" s="18">
        <v>26984</v>
      </c>
      <c r="AC55" s="33"/>
      <c r="AD55" s="20">
        <f t="shared" si="1"/>
        <v>0.84455533529291138</v>
      </c>
      <c r="AE55" s="33"/>
    </row>
    <row r="56" spans="2:31" ht="22.25" customHeight="1" x14ac:dyDescent="0.2">
      <c r="B56" s="34" t="s">
        <v>55</v>
      </c>
      <c r="C56" s="21">
        <v>6020</v>
      </c>
      <c r="D56" s="22">
        <v>6352</v>
      </c>
      <c r="E56" s="22">
        <v>6734</v>
      </c>
      <c r="F56" s="22">
        <v>7136</v>
      </c>
      <c r="G56" s="22">
        <v>7514</v>
      </c>
      <c r="H56" s="22">
        <v>7837</v>
      </c>
      <c r="I56" s="22">
        <v>8095</v>
      </c>
      <c r="J56" s="22">
        <v>8296</v>
      </c>
      <c r="K56" s="22">
        <v>8457</v>
      </c>
      <c r="L56" s="22">
        <v>8601</v>
      </c>
      <c r="M56" s="22">
        <v>8746</v>
      </c>
      <c r="N56" s="22">
        <v>8895</v>
      </c>
      <c r="O56" s="22">
        <v>9046</v>
      </c>
      <c r="P56" s="22">
        <v>9205</v>
      </c>
      <c r="Q56" s="22">
        <v>9380</v>
      </c>
      <c r="R56" s="22">
        <v>9576</v>
      </c>
      <c r="S56" s="22">
        <v>9799</v>
      </c>
      <c r="T56" s="22">
        <v>10047</v>
      </c>
      <c r="U56" s="22">
        <v>10315</v>
      </c>
      <c r="V56" s="22">
        <v>10593</v>
      </c>
      <c r="W56" s="22">
        <v>10876</v>
      </c>
      <c r="X56" s="22">
        <v>11162</v>
      </c>
      <c r="Y56" s="22">
        <v>11451</v>
      </c>
      <c r="Z56" s="22">
        <v>11745</v>
      </c>
      <c r="AA56" s="22">
        <v>12044</v>
      </c>
      <c r="AB56" s="22">
        <v>12348</v>
      </c>
      <c r="AC56" s="35"/>
      <c r="AD56" s="23">
        <f t="shared" si="1"/>
        <v>1.0511627906976744</v>
      </c>
      <c r="AE56" s="35"/>
    </row>
    <row r="57" spans="2:31" ht="22.25" customHeight="1" x14ac:dyDescent="0.2">
      <c r="B57" s="34" t="s">
        <v>56</v>
      </c>
      <c r="C57" s="17">
        <v>1017</v>
      </c>
      <c r="D57" s="18">
        <v>1041</v>
      </c>
      <c r="E57" s="18">
        <v>1065</v>
      </c>
      <c r="F57" s="18">
        <v>1089</v>
      </c>
      <c r="G57" s="18">
        <v>1114</v>
      </c>
      <c r="H57" s="18">
        <v>1140</v>
      </c>
      <c r="I57" s="18">
        <v>1165</v>
      </c>
      <c r="J57" s="18">
        <v>1192</v>
      </c>
      <c r="K57" s="18">
        <v>1218</v>
      </c>
      <c r="L57" s="18">
        <v>1246</v>
      </c>
      <c r="M57" s="18">
        <v>1273</v>
      </c>
      <c r="N57" s="18">
        <v>1302</v>
      </c>
      <c r="O57" s="18">
        <v>1331</v>
      </c>
      <c r="P57" s="18">
        <v>1361</v>
      </c>
      <c r="Q57" s="18">
        <v>1391</v>
      </c>
      <c r="R57" s="18">
        <v>1422</v>
      </c>
      <c r="S57" s="18">
        <v>1453</v>
      </c>
      <c r="T57" s="18">
        <v>1484</v>
      </c>
      <c r="U57" s="18">
        <v>1517</v>
      </c>
      <c r="V57" s="18">
        <v>1551</v>
      </c>
      <c r="W57" s="18">
        <v>1587</v>
      </c>
      <c r="X57" s="18">
        <v>1624</v>
      </c>
      <c r="Y57" s="18">
        <v>1664</v>
      </c>
      <c r="Z57" s="18">
        <v>1704</v>
      </c>
      <c r="AA57" s="18">
        <v>1746</v>
      </c>
      <c r="AB57" s="18">
        <v>1788</v>
      </c>
      <c r="AC57" s="35"/>
      <c r="AD57" s="20">
        <f t="shared" si="1"/>
        <v>0.75811209439528027</v>
      </c>
      <c r="AE57" s="35"/>
    </row>
    <row r="58" spans="2:31" ht="22.25" customHeight="1" x14ac:dyDescent="0.2">
      <c r="B58" s="34" t="s">
        <v>57</v>
      </c>
      <c r="C58" s="21">
        <v>2103</v>
      </c>
      <c r="D58" s="22">
        <v>2066</v>
      </c>
      <c r="E58" s="22">
        <v>2029</v>
      </c>
      <c r="F58" s="22">
        <v>2006</v>
      </c>
      <c r="G58" s="22">
        <v>2019</v>
      </c>
      <c r="H58" s="22">
        <v>2080</v>
      </c>
      <c r="I58" s="22">
        <v>2198</v>
      </c>
      <c r="J58" s="22">
        <v>2365</v>
      </c>
      <c r="K58" s="22">
        <v>2558</v>
      </c>
      <c r="L58" s="22">
        <v>2742</v>
      </c>
      <c r="M58" s="22">
        <v>2892</v>
      </c>
      <c r="N58" s="22">
        <v>2999</v>
      </c>
      <c r="O58" s="22">
        <v>3071</v>
      </c>
      <c r="P58" s="22">
        <v>3124</v>
      </c>
      <c r="Q58" s="22">
        <v>3185</v>
      </c>
      <c r="R58" s="22">
        <v>3270</v>
      </c>
      <c r="S58" s="22">
        <v>3385</v>
      </c>
      <c r="T58" s="22">
        <v>3522</v>
      </c>
      <c r="U58" s="22">
        <v>3673</v>
      </c>
      <c r="V58" s="22">
        <v>3821</v>
      </c>
      <c r="W58" s="22">
        <v>3958</v>
      </c>
      <c r="X58" s="22">
        <v>4080</v>
      </c>
      <c r="Y58" s="22">
        <v>4190</v>
      </c>
      <c r="Z58" s="22">
        <v>4294</v>
      </c>
      <c r="AA58" s="22">
        <v>4397</v>
      </c>
      <c r="AB58" s="22">
        <v>4503</v>
      </c>
      <c r="AC58" s="35"/>
      <c r="AD58" s="23">
        <f t="shared" si="1"/>
        <v>1.1412268188302426</v>
      </c>
      <c r="AE58" s="35"/>
    </row>
    <row r="59" spans="2:31" ht="22.25" customHeight="1" x14ac:dyDescent="0.2">
      <c r="B59" s="34" t="s">
        <v>58</v>
      </c>
      <c r="C59" s="17">
        <v>7964</v>
      </c>
      <c r="D59" s="18">
        <v>8130</v>
      </c>
      <c r="E59" s="18">
        <v>8323</v>
      </c>
      <c r="F59" s="18">
        <v>8535</v>
      </c>
      <c r="G59" s="18">
        <v>8759</v>
      </c>
      <c r="H59" s="18">
        <v>8989</v>
      </c>
      <c r="I59" s="18">
        <v>9222</v>
      </c>
      <c r="J59" s="18">
        <v>9462</v>
      </c>
      <c r="K59" s="18">
        <v>9712</v>
      </c>
      <c r="L59" s="18">
        <v>9977</v>
      </c>
      <c r="M59" s="18">
        <v>10261</v>
      </c>
      <c r="N59" s="18">
        <v>10563</v>
      </c>
      <c r="O59" s="18">
        <v>10883</v>
      </c>
      <c r="P59" s="18">
        <v>11220</v>
      </c>
      <c r="Q59" s="18">
        <v>11573</v>
      </c>
      <c r="R59" s="18">
        <v>11941</v>
      </c>
      <c r="S59" s="18">
        <v>12326</v>
      </c>
      <c r="T59" s="18">
        <v>12726</v>
      </c>
      <c r="U59" s="18">
        <v>13138</v>
      </c>
      <c r="V59" s="18">
        <v>13559</v>
      </c>
      <c r="W59" s="18">
        <v>13986</v>
      </c>
      <c r="X59" s="18">
        <v>14417</v>
      </c>
      <c r="Y59" s="18">
        <v>14854</v>
      </c>
      <c r="Z59" s="18">
        <v>15302</v>
      </c>
      <c r="AA59" s="18">
        <v>15768</v>
      </c>
      <c r="AB59" s="18">
        <v>16259</v>
      </c>
      <c r="AC59" s="35"/>
      <c r="AD59" s="20">
        <f t="shared" si="1"/>
        <v>1.0415620291310899</v>
      </c>
      <c r="AE59" s="35"/>
    </row>
    <row r="60" spans="2:31" ht="22.25" customHeight="1" x14ac:dyDescent="0.2">
      <c r="B60" s="34" t="s">
        <v>59</v>
      </c>
      <c r="C60" s="21">
        <v>2024</v>
      </c>
      <c r="D60" s="22">
        <v>2081</v>
      </c>
      <c r="E60" s="22">
        <v>2141</v>
      </c>
      <c r="F60" s="22">
        <v>2203</v>
      </c>
      <c r="G60" s="22">
        <v>2267</v>
      </c>
      <c r="H60" s="22">
        <v>2334</v>
      </c>
      <c r="I60" s="22">
        <v>2404</v>
      </c>
      <c r="J60" s="22">
        <v>2476</v>
      </c>
      <c r="K60" s="22">
        <v>2550</v>
      </c>
      <c r="L60" s="22">
        <v>2628</v>
      </c>
      <c r="M60" s="22">
        <v>2708</v>
      </c>
      <c r="N60" s="22">
        <v>2791</v>
      </c>
      <c r="O60" s="22">
        <v>2877</v>
      </c>
      <c r="P60" s="22">
        <v>2966</v>
      </c>
      <c r="Q60" s="22">
        <v>3055</v>
      </c>
      <c r="R60" s="22">
        <v>3146</v>
      </c>
      <c r="S60" s="22">
        <v>3238</v>
      </c>
      <c r="T60" s="22">
        <v>3330</v>
      </c>
      <c r="U60" s="22">
        <v>3423</v>
      </c>
      <c r="V60" s="22">
        <v>3516</v>
      </c>
      <c r="W60" s="22">
        <v>3609</v>
      </c>
      <c r="X60" s="22">
        <v>3703</v>
      </c>
      <c r="Y60" s="22">
        <v>3796</v>
      </c>
      <c r="Z60" s="22">
        <v>3890</v>
      </c>
      <c r="AA60" s="22">
        <v>3984</v>
      </c>
      <c r="AB60" s="22">
        <v>4080</v>
      </c>
      <c r="AC60" s="35"/>
      <c r="AD60" s="23">
        <f t="shared" si="1"/>
        <v>1.0158102766798418</v>
      </c>
      <c r="AE60" s="35"/>
    </row>
    <row r="61" spans="2:31" ht="22.25" customHeight="1" x14ac:dyDescent="0.2">
      <c r="B61" s="34" t="s">
        <v>60</v>
      </c>
      <c r="C61" s="17">
        <v>7754</v>
      </c>
      <c r="D61" s="18">
        <v>8004</v>
      </c>
      <c r="E61" s="18">
        <v>8270</v>
      </c>
      <c r="F61" s="18">
        <v>8553</v>
      </c>
      <c r="G61" s="18">
        <v>8852</v>
      </c>
      <c r="H61" s="18">
        <v>9167</v>
      </c>
      <c r="I61" s="18">
        <v>9500</v>
      </c>
      <c r="J61" s="18">
        <v>9850</v>
      </c>
      <c r="K61" s="18">
        <v>10216</v>
      </c>
      <c r="L61" s="18">
        <v>10596</v>
      </c>
      <c r="M61" s="18">
        <v>10990</v>
      </c>
      <c r="N61" s="18">
        <v>11396</v>
      </c>
      <c r="O61" s="18">
        <v>11817</v>
      </c>
      <c r="P61" s="18">
        <v>12254</v>
      </c>
      <c r="Q61" s="18">
        <v>12709</v>
      </c>
      <c r="R61" s="18">
        <v>13184</v>
      </c>
      <c r="S61" s="18">
        <v>13680</v>
      </c>
      <c r="T61" s="18">
        <v>14197</v>
      </c>
      <c r="U61" s="18">
        <v>14738</v>
      </c>
      <c r="V61" s="18">
        <v>15303</v>
      </c>
      <c r="W61" s="18">
        <v>15894</v>
      </c>
      <c r="X61" s="18">
        <v>16511</v>
      </c>
      <c r="Y61" s="18">
        <v>17157</v>
      </c>
      <c r="Z61" s="18">
        <v>17831</v>
      </c>
      <c r="AA61" s="18">
        <v>18535</v>
      </c>
      <c r="AB61" s="18">
        <v>19268</v>
      </c>
      <c r="AC61" s="35"/>
      <c r="AD61" s="20">
        <f t="shared" si="1"/>
        <v>1.4849110136703636</v>
      </c>
      <c r="AE61" s="35"/>
    </row>
    <row r="62" spans="2:31" ht="22.25" customHeight="1" x14ac:dyDescent="0.2">
      <c r="B62" s="34" t="s">
        <v>61</v>
      </c>
      <c r="C62" s="21">
        <v>95617</v>
      </c>
      <c r="D62" s="22">
        <v>98085</v>
      </c>
      <c r="E62" s="22">
        <v>100592</v>
      </c>
      <c r="F62" s="22">
        <v>103145</v>
      </c>
      <c r="G62" s="22">
        <v>105753</v>
      </c>
      <c r="H62" s="22">
        <v>108425</v>
      </c>
      <c r="I62" s="22">
        <v>111166</v>
      </c>
      <c r="J62" s="22">
        <v>113979</v>
      </c>
      <c r="K62" s="22">
        <v>116867</v>
      </c>
      <c r="L62" s="22">
        <v>119832</v>
      </c>
      <c r="M62" s="22">
        <v>122877</v>
      </c>
      <c r="N62" s="22">
        <v>126005</v>
      </c>
      <c r="O62" s="22">
        <v>129225</v>
      </c>
      <c r="P62" s="22">
        <v>132550</v>
      </c>
      <c r="Q62" s="22">
        <v>135999</v>
      </c>
      <c r="R62" s="22">
        <v>139586</v>
      </c>
      <c r="S62" s="22">
        <v>143315</v>
      </c>
      <c r="T62" s="22">
        <v>147187</v>
      </c>
      <c r="U62" s="22">
        <v>151208</v>
      </c>
      <c r="V62" s="22">
        <v>155381</v>
      </c>
      <c r="W62" s="22">
        <v>159708</v>
      </c>
      <c r="X62" s="22">
        <v>164193</v>
      </c>
      <c r="Y62" s="22">
        <v>168834</v>
      </c>
      <c r="Z62" s="22">
        <v>173615</v>
      </c>
      <c r="AA62" s="22">
        <v>178517</v>
      </c>
      <c r="AB62" s="22">
        <v>183523</v>
      </c>
      <c r="AC62" s="35"/>
      <c r="AD62" s="23">
        <f t="shared" si="1"/>
        <v>0.91935534476086889</v>
      </c>
      <c r="AE62" s="35"/>
    </row>
    <row r="63" spans="2:31" ht="22.25" customHeight="1" x14ac:dyDescent="0.2">
      <c r="B63" s="34" t="s">
        <v>62</v>
      </c>
      <c r="C63" s="17">
        <v>6</v>
      </c>
      <c r="D63" s="18">
        <v>5</v>
      </c>
      <c r="E63" s="18">
        <v>5</v>
      </c>
      <c r="F63" s="18">
        <v>5</v>
      </c>
      <c r="G63" s="18">
        <v>5</v>
      </c>
      <c r="H63" s="18">
        <v>5</v>
      </c>
      <c r="I63" s="18">
        <v>5</v>
      </c>
      <c r="J63" s="18">
        <v>5</v>
      </c>
      <c r="K63" s="18">
        <v>5</v>
      </c>
      <c r="L63" s="18">
        <v>5</v>
      </c>
      <c r="M63" s="18">
        <v>5</v>
      </c>
      <c r="N63" s="18">
        <v>5</v>
      </c>
      <c r="O63" s="18">
        <v>5</v>
      </c>
      <c r="P63" s="18">
        <v>5</v>
      </c>
      <c r="Q63" s="18">
        <v>5</v>
      </c>
      <c r="R63" s="18">
        <v>5</v>
      </c>
      <c r="S63" s="18">
        <v>5</v>
      </c>
      <c r="T63" s="18">
        <v>4</v>
      </c>
      <c r="U63" s="18">
        <v>4</v>
      </c>
      <c r="V63" s="18">
        <v>4</v>
      </c>
      <c r="W63" s="18">
        <v>4</v>
      </c>
      <c r="X63" s="18">
        <v>4</v>
      </c>
      <c r="Y63" s="18">
        <v>4</v>
      </c>
      <c r="Z63" s="18">
        <v>4</v>
      </c>
      <c r="AA63" s="18">
        <v>4</v>
      </c>
      <c r="AB63" s="18">
        <v>4</v>
      </c>
      <c r="AC63" s="35"/>
      <c r="AD63" s="20">
        <f t="shared" si="1"/>
        <v>-0.33333333333333331</v>
      </c>
      <c r="AE63" s="35"/>
    </row>
    <row r="64" spans="2:31" ht="22.25" customHeight="1" x14ac:dyDescent="0.2">
      <c r="B64" s="34" t="s">
        <v>63</v>
      </c>
      <c r="C64" s="21">
        <v>7514</v>
      </c>
      <c r="D64" s="22">
        <v>7750</v>
      </c>
      <c r="E64" s="22">
        <v>7991</v>
      </c>
      <c r="F64" s="22">
        <v>8235</v>
      </c>
      <c r="G64" s="22">
        <v>8476</v>
      </c>
      <c r="H64" s="22">
        <v>8712</v>
      </c>
      <c r="I64" s="22">
        <v>8940</v>
      </c>
      <c r="J64" s="22">
        <v>9164</v>
      </c>
      <c r="K64" s="22">
        <v>9388</v>
      </c>
      <c r="L64" s="22">
        <v>9619</v>
      </c>
      <c r="M64" s="22">
        <v>9862</v>
      </c>
      <c r="N64" s="22">
        <v>10119</v>
      </c>
      <c r="O64" s="22">
        <v>10390</v>
      </c>
      <c r="P64" s="22">
        <v>10674</v>
      </c>
      <c r="Q64" s="22">
        <v>10968</v>
      </c>
      <c r="R64" s="22">
        <v>11271</v>
      </c>
      <c r="S64" s="22">
        <v>11583</v>
      </c>
      <c r="T64" s="22">
        <v>11905</v>
      </c>
      <c r="U64" s="22">
        <v>12239</v>
      </c>
      <c r="V64" s="22">
        <v>12587</v>
      </c>
      <c r="W64" s="22">
        <v>12951</v>
      </c>
      <c r="X64" s="22">
        <v>13331</v>
      </c>
      <c r="Y64" s="22">
        <v>13726</v>
      </c>
      <c r="Z64" s="22">
        <v>14133</v>
      </c>
      <c r="AA64" s="22">
        <v>14548</v>
      </c>
      <c r="AB64" s="22">
        <v>14967</v>
      </c>
      <c r="AC64" s="35"/>
      <c r="AD64" s="23">
        <f t="shared" si="1"/>
        <v>0.99188182060154384</v>
      </c>
      <c r="AE64" s="35"/>
    </row>
    <row r="65" spans="2:31" ht="22.25" customHeight="1" x14ac:dyDescent="0.2">
      <c r="B65" s="34" t="s">
        <v>64</v>
      </c>
      <c r="C65" s="17">
        <v>4043</v>
      </c>
      <c r="D65" s="18">
        <v>4053</v>
      </c>
      <c r="E65" s="18">
        <v>4032</v>
      </c>
      <c r="F65" s="18">
        <v>3991</v>
      </c>
      <c r="G65" s="18">
        <v>3952</v>
      </c>
      <c r="H65" s="18">
        <v>3927</v>
      </c>
      <c r="I65" s="18">
        <v>3920</v>
      </c>
      <c r="J65" s="18">
        <v>3928</v>
      </c>
      <c r="K65" s="18">
        <v>3962</v>
      </c>
      <c r="L65" s="18">
        <v>4030</v>
      </c>
      <c r="M65" s="18">
        <v>4140</v>
      </c>
      <c r="N65" s="18">
        <v>4296</v>
      </c>
      <c r="O65" s="18">
        <v>4493</v>
      </c>
      <c r="P65" s="18">
        <v>4713</v>
      </c>
      <c r="Q65" s="18">
        <v>4928</v>
      </c>
      <c r="R65" s="18">
        <v>5120</v>
      </c>
      <c r="S65" s="18">
        <v>5281</v>
      </c>
      <c r="T65" s="18">
        <v>5416</v>
      </c>
      <c r="U65" s="18">
        <v>5532</v>
      </c>
      <c r="V65" s="18">
        <v>5641</v>
      </c>
      <c r="W65" s="18">
        <v>5752</v>
      </c>
      <c r="X65" s="18">
        <v>5865</v>
      </c>
      <c r="Y65" s="18">
        <v>5979</v>
      </c>
      <c r="Z65" s="18">
        <v>6092</v>
      </c>
      <c r="AA65" s="18">
        <v>6205</v>
      </c>
      <c r="AB65" s="18">
        <v>6319</v>
      </c>
      <c r="AC65" s="35"/>
      <c r="AD65" s="20">
        <f t="shared" si="1"/>
        <v>0.56294830571357901</v>
      </c>
      <c r="AE65" s="35"/>
    </row>
    <row r="66" spans="2:31" ht="22.25" customHeight="1" x14ac:dyDescent="0.2">
      <c r="B66" s="34" t="s">
        <v>65</v>
      </c>
      <c r="C66" s="21">
        <v>3788</v>
      </c>
      <c r="D66" s="22">
        <v>3888</v>
      </c>
      <c r="E66" s="22">
        <v>3985</v>
      </c>
      <c r="F66" s="22">
        <v>4082</v>
      </c>
      <c r="G66" s="22">
        <v>4181</v>
      </c>
      <c r="H66" s="22">
        <v>4284</v>
      </c>
      <c r="I66" s="22">
        <v>4392</v>
      </c>
      <c r="J66" s="22">
        <v>4504</v>
      </c>
      <c r="K66" s="22">
        <v>4621</v>
      </c>
      <c r="L66" s="22">
        <v>4741</v>
      </c>
      <c r="M66" s="22">
        <v>4865</v>
      </c>
      <c r="N66" s="22">
        <v>4992</v>
      </c>
      <c r="O66" s="22">
        <v>5124</v>
      </c>
      <c r="P66" s="22">
        <v>5259</v>
      </c>
      <c r="Q66" s="22">
        <v>5398</v>
      </c>
      <c r="R66" s="22">
        <v>5540</v>
      </c>
      <c r="S66" s="22">
        <v>5686</v>
      </c>
      <c r="T66" s="22">
        <v>5835</v>
      </c>
      <c r="U66" s="22">
        <v>5987</v>
      </c>
      <c r="V66" s="22">
        <v>6144</v>
      </c>
      <c r="W66" s="22">
        <v>6306</v>
      </c>
      <c r="X66" s="22">
        <v>6472</v>
      </c>
      <c r="Y66" s="22">
        <v>6643</v>
      </c>
      <c r="Z66" s="22">
        <v>6817</v>
      </c>
      <c r="AA66" s="22">
        <v>6993</v>
      </c>
      <c r="AB66" s="22">
        <v>7171</v>
      </c>
      <c r="AC66" s="35"/>
      <c r="AD66" s="23">
        <f t="shared" si="1"/>
        <v>0.89308342133051744</v>
      </c>
      <c r="AE66" s="35"/>
    </row>
    <row r="67" spans="2:31" ht="24.25" customHeight="1" x14ac:dyDescent="0.2">
      <c r="B67" s="36" t="s">
        <v>1</v>
      </c>
      <c r="C67" s="37">
        <f t="shared" ref="C67:AB67" si="2">C49+C43+C35+C25+C4</f>
        <v>629986</v>
      </c>
      <c r="D67" s="38">
        <f t="shared" si="2"/>
        <v>646850</v>
      </c>
      <c r="E67" s="38">
        <f t="shared" si="2"/>
        <v>663972</v>
      </c>
      <c r="F67" s="38">
        <f t="shared" si="2"/>
        <v>681313</v>
      </c>
      <c r="G67" s="38">
        <f t="shared" si="2"/>
        <v>698833</v>
      </c>
      <c r="H67" s="38">
        <f t="shared" si="2"/>
        <v>716504</v>
      </c>
      <c r="I67" s="38">
        <f t="shared" si="2"/>
        <v>734327</v>
      </c>
      <c r="J67" s="38">
        <f t="shared" si="2"/>
        <v>752335</v>
      </c>
      <c r="K67" s="38">
        <f t="shared" si="2"/>
        <v>770604</v>
      </c>
      <c r="L67" s="38">
        <f t="shared" si="2"/>
        <v>789233</v>
      </c>
      <c r="M67" s="38">
        <f t="shared" si="2"/>
        <v>808306</v>
      </c>
      <c r="N67" s="38">
        <f t="shared" si="2"/>
        <v>827848</v>
      </c>
      <c r="O67" s="38">
        <f t="shared" si="2"/>
        <v>847882</v>
      </c>
      <c r="P67" s="38">
        <f t="shared" si="2"/>
        <v>868466</v>
      </c>
      <c r="Q67" s="38">
        <f t="shared" si="2"/>
        <v>889663</v>
      </c>
      <c r="R67" s="38">
        <f t="shared" si="2"/>
        <v>911528</v>
      </c>
      <c r="S67" s="38">
        <f t="shared" si="2"/>
        <v>934079</v>
      </c>
      <c r="T67" s="38">
        <f t="shared" si="2"/>
        <v>957318</v>
      </c>
      <c r="U67" s="38">
        <f t="shared" si="2"/>
        <v>981243</v>
      </c>
      <c r="V67" s="38">
        <f t="shared" si="2"/>
        <v>1005837</v>
      </c>
      <c r="W67" s="38">
        <f t="shared" si="2"/>
        <v>1031084</v>
      </c>
      <c r="X67" s="38">
        <f t="shared" si="2"/>
        <v>1056984</v>
      </c>
      <c r="Y67" s="38">
        <f t="shared" si="2"/>
        <v>1083525</v>
      </c>
      <c r="Z67" s="38">
        <f t="shared" si="2"/>
        <v>1110634</v>
      </c>
      <c r="AA67" s="38">
        <f t="shared" si="2"/>
        <v>1138229</v>
      </c>
      <c r="AB67" s="38">
        <f t="shared" si="2"/>
        <v>1166240</v>
      </c>
      <c r="AC67" s="35"/>
      <c r="AD67" s="39">
        <f t="shared" si="1"/>
        <v>0.85121574130218769</v>
      </c>
      <c r="AE67" s="35"/>
    </row>
    <row r="68" spans="2:31" ht="22.25" customHeight="1" x14ac:dyDescent="0.2">
      <c r="B68" s="34"/>
      <c r="C68" s="40"/>
      <c r="D68" s="121" t="s">
        <v>83</v>
      </c>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3"/>
      <c r="AD68" s="43"/>
      <c r="AE68" s="44"/>
    </row>
  </sheetData>
  <mergeCells count="2">
    <mergeCell ref="B1:AE1"/>
    <mergeCell ref="D68:AC68"/>
  </mergeCells>
  <pageMargins left="1" right="1" top="1" bottom="1" header="0.25" footer="0.25"/>
  <pageSetup orientation="portrait"/>
  <headerFooter>
    <oddFooter>&amp;C&amp;"Helvetica,Regular"&amp;12&amp;K000000&amp;P</oddFooter>
  </headerFooter>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AE68"/>
  <sheetViews>
    <sheetView showGridLines="0" workbookViewId="0">
      <pane xSplit="2" ySplit="4" topLeftCell="C5" activePane="bottomRight" state="frozen"/>
      <selection pane="topRight"/>
      <selection pane="bottomLeft"/>
      <selection pane="bottomRight" activeCell="C11" sqref="C11:AB11"/>
    </sheetView>
  </sheetViews>
  <sheetFormatPr baseColWidth="10" defaultColWidth="12.25" defaultRowHeight="21.75" customHeight="1" x14ac:dyDescent="0.2"/>
  <cols>
    <col min="1" max="1" width="12" customWidth="1"/>
    <col min="2" max="2" width="22.25" style="115" customWidth="1"/>
    <col min="3" max="3" width="10.875" style="115" customWidth="1"/>
    <col min="4" max="4" width="9.75" style="115" customWidth="1"/>
    <col min="5" max="28" width="10.875" style="115" customWidth="1"/>
    <col min="29" max="29" width="1.875" style="115" customWidth="1"/>
    <col min="30" max="30" width="10.875" style="115" customWidth="1"/>
    <col min="31" max="31" width="2.25" style="115" customWidth="1"/>
    <col min="32" max="256" width="12.25" customWidth="1"/>
  </cols>
  <sheetData>
    <row r="1" spans="2:31" ht="22" customHeight="1" x14ac:dyDescent="0.2"/>
    <row r="2" spans="2:31" ht="30" customHeight="1" x14ac:dyDescent="0.2">
      <c r="B2" s="120" t="s">
        <v>82</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row>
    <row r="3" spans="2:31" ht="22.5" customHeight="1" x14ac:dyDescent="0.25">
      <c r="B3" s="77"/>
      <c r="C3" s="4"/>
      <c r="D3" s="125"/>
      <c r="E3" s="126"/>
      <c r="F3" s="4"/>
      <c r="G3" s="4"/>
      <c r="H3" s="4"/>
      <c r="I3" s="4"/>
      <c r="J3" s="4"/>
      <c r="K3" s="4"/>
      <c r="L3" s="4"/>
      <c r="M3" s="4"/>
      <c r="N3" s="4"/>
      <c r="O3" s="4"/>
      <c r="P3" s="4"/>
      <c r="Q3" s="4"/>
      <c r="R3" s="4"/>
      <c r="S3" s="4"/>
      <c r="T3" s="4"/>
      <c r="U3" s="4"/>
      <c r="V3" s="4"/>
      <c r="W3" s="4"/>
      <c r="X3" s="4"/>
      <c r="Y3" s="4"/>
      <c r="Z3" s="4"/>
      <c r="AA3" s="4"/>
      <c r="AB3" s="4"/>
      <c r="AC3" s="4"/>
      <c r="AD3" s="4"/>
      <c r="AE3" s="5"/>
    </row>
    <row r="4" spans="2:31" ht="22.75" customHeight="1" x14ac:dyDescent="0.25">
      <c r="B4" s="6" t="s">
        <v>1</v>
      </c>
      <c r="C4" s="7">
        <v>1990</v>
      </c>
      <c r="D4" s="7">
        <v>1991</v>
      </c>
      <c r="E4" s="7">
        <v>1992</v>
      </c>
      <c r="F4" s="7">
        <v>1993</v>
      </c>
      <c r="G4" s="7">
        <v>1994</v>
      </c>
      <c r="H4" s="7">
        <v>1995</v>
      </c>
      <c r="I4" s="7">
        <v>1996</v>
      </c>
      <c r="J4" s="7">
        <v>1997</v>
      </c>
      <c r="K4" s="7">
        <v>1998</v>
      </c>
      <c r="L4" s="7">
        <v>1999</v>
      </c>
      <c r="M4" s="7">
        <v>2000</v>
      </c>
      <c r="N4" s="7">
        <v>2001</v>
      </c>
      <c r="O4" s="7">
        <v>2002</v>
      </c>
      <c r="P4" s="7">
        <v>2003</v>
      </c>
      <c r="Q4" s="7">
        <v>2004</v>
      </c>
      <c r="R4" s="7">
        <v>2005</v>
      </c>
      <c r="S4" s="7">
        <v>2006</v>
      </c>
      <c r="T4" s="7">
        <v>2007</v>
      </c>
      <c r="U4" s="7">
        <v>2008</v>
      </c>
      <c r="V4" s="7">
        <v>2009</v>
      </c>
      <c r="W4" s="7">
        <v>2010</v>
      </c>
      <c r="X4" s="7">
        <v>2011</v>
      </c>
      <c r="Y4" s="7">
        <v>2012</v>
      </c>
      <c r="Z4" s="7">
        <v>2013</v>
      </c>
      <c r="AA4" s="7">
        <v>2014</v>
      </c>
      <c r="AB4" s="7">
        <v>2015</v>
      </c>
      <c r="AC4" s="8"/>
      <c r="AD4" s="9" t="s">
        <v>2</v>
      </c>
      <c r="AE4" s="10"/>
    </row>
    <row r="5" spans="2:31" ht="23.25" customHeight="1" x14ac:dyDescent="0.2">
      <c r="B5" s="11" t="s">
        <v>3</v>
      </c>
      <c r="C5" s="12"/>
      <c r="D5" s="13"/>
      <c r="E5" s="13"/>
      <c r="F5" s="13"/>
      <c r="G5" s="13"/>
      <c r="H5" s="13"/>
      <c r="I5" s="13"/>
      <c r="J5" s="13"/>
      <c r="K5" s="13"/>
      <c r="L5" s="13"/>
      <c r="M5" s="13"/>
      <c r="N5" s="13"/>
      <c r="O5" s="13"/>
      <c r="P5" s="13"/>
      <c r="Q5" s="13"/>
      <c r="R5" s="13"/>
      <c r="S5" s="13"/>
      <c r="T5" s="13"/>
      <c r="U5" s="13"/>
      <c r="V5" s="13"/>
      <c r="W5" s="13"/>
      <c r="X5" s="13"/>
      <c r="Y5" s="13"/>
      <c r="Z5" s="13"/>
      <c r="AA5" s="13"/>
      <c r="AB5" s="13"/>
      <c r="AC5" s="14"/>
      <c r="AD5" s="15"/>
      <c r="AE5" s="14"/>
    </row>
    <row r="6" spans="2:31" ht="22.25" customHeight="1" x14ac:dyDescent="0.2">
      <c r="B6" s="16" t="s">
        <v>4</v>
      </c>
      <c r="C6" s="95">
        <f>(1000000*1000*'GHG energy - GHG Emissions (M 1'!B5)/'GDP - GDP (PPP, Current INtl do'!C6</f>
        <v>4.9772441428938746E-2</v>
      </c>
      <c r="D6" s="96">
        <f>(1000000*1000*'GHG energy - GHG Emissions (M 1'!C5)/'GDP - GDP (PPP, Current INtl do'!D6</f>
        <v>5.4514316409666787E-2</v>
      </c>
      <c r="E6" s="96">
        <f>(1000000*1000*'GHG energy - GHG Emissions (M 1'!D5)/'GDP - GDP (PPP, Current INtl do'!E6</f>
        <v>4.9276251732440456E-2</v>
      </c>
      <c r="F6" s="96">
        <f>(1000000*1000*'GHG energy - GHG Emissions (M 1'!E5)/'GDP - GDP (PPP, Current INtl do'!F6</f>
        <v>5.5684046452821379E-2</v>
      </c>
      <c r="G6" s="96">
        <f>(1000000*1000*'GHG energy - GHG Emissions (M 1'!F5)/'GDP - GDP (PPP, Current INtl do'!G6</f>
        <v>5.9202842193452773E-2</v>
      </c>
      <c r="H6" s="96">
        <f>(1000000*1000*'GHG energy - GHG Emissions (M 1'!G5)/'GDP - GDP (PPP, Current INtl do'!H6</f>
        <v>6.2175391120251694E-2</v>
      </c>
      <c r="I6" s="96">
        <f>(1000000*1000*'GHG energy - GHG Emissions (M 1'!H5)/'GDP - GDP (PPP, Current INtl do'!I6</f>
        <v>6.6813970201860154E-2</v>
      </c>
      <c r="J6" s="96">
        <f>(1000000*1000*'GHG energy - GHG Emissions (M 1'!I5)/'GDP - GDP (PPP, Current INtl do'!J6</f>
        <v>6.4771937327607901E-2</v>
      </c>
      <c r="K6" s="96">
        <f>(1000000*1000*'GHG energy - GHG Emissions (M 1'!J5)/'GDP - GDP (PPP, Current INtl do'!K6</f>
        <v>5.9599792812504424E-2</v>
      </c>
      <c r="L6" s="96">
        <f>(1000000*1000*'GHG energy - GHG Emissions (M 1'!K5)/'GDP - GDP (PPP, Current INtl do'!L6</f>
        <v>5.8702695211597787E-2</v>
      </c>
      <c r="M6" s="96">
        <f>(1000000*1000*'GHG energy - GHG Emissions (M 1'!L5)/'GDP - GDP (PPP, Current INtl do'!M6</f>
        <v>5.9969147943507259E-2</v>
      </c>
      <c r="N6" s="96">
        <f>(1000000*1000*'GHG energy - GHG Emissions (M 1'!M5)/'GDP - GDP (PPP, Current INtl do'!N6</f>
        <v>4.1653460946019558E-2</v>
      </c>
      <c r="O6" s="96">
        <f>(1000000*1000*'GHG energy - GHG Emissions (M 1'!N5)/'GDP - GDP (PPP, Current INtl do'!O6</f>
        <v>4.1304473132516811E-2</v>
      </c>
      <c r="P6" s="96">
        <f>(1000000*1000*'GHG energy - GHG Emissions (M 1'!O5)/'GDP - GDP (PPP, Current INtl do'!P6</f>
        <v>3.1722626544058254E-2</v>
      </c>
      <c r="Q6" s="96">
        <f>(1000000*1000*'GHG energy - GHG Emissions (M 1'!P5)/'GDP - GDP (PPP, Current INtl do'!Q6</f>
        <v>3.7137227896309626E-2</v>
      </c>
      <c r="R6" s="96">
        <f>(1000000*1000*'GHG energy - GHG Emissions (M 1'!Q5)/'GDP - GDP (PPP, Current INtl do'!R6</f>
        <v>2.8626868766302011E-2</v>
      </c>
      <c r="S6" s="96">
        <f>(1000000*1000*'GHG energy - GHG Emissions (M 1'!R5)/'GDP - GDP (PPP, Current INtl do'!S6</f>
        <v>3.2985065042534401E-2</v>
      </c>
      <c r="T6" s="96">
        <f>(1000000*1000*'GHG energy - GHG Emissions (M 1'!S5)/'GDP - GDP (PPP, Current INtl do'!T6</f>
        <v>3.1478554331652496E-2</v>
      </c>
      <c r="U6" s="96">
        <f>(1000000*1000*'GHG energy - GHG Emissions (M 1'!T5)/'GDP - GDP (PPP, Current INtl do'!U6</f>
        <v>3.0553408532133397E-2</v>
      </c>
      <c r="V6" s="96">
        <f>(1000000*1000*'GHG energy - GHG Emissions (M 1'!U5)/'GDP - GDP (PPP, Current INtl do'!V6</f>
        <v>2.9529209907886635E-2</v>
      </c>
      <c r="W6" s="96">
        <f>(1000000*1000*'GHG energy - GHG Emissions (M 1'!V5)/'GDP - GDP (PPP, Current INtl do'!W6</f>
        <v>3.1734971348382345E-2</v>
      </c>
      <c r="X6" s="96">
        <f>(1000000*1000*'GHG energy - GHG Emissions (M 1'!W5)/'GDP - GDP (PPP, Current INtl do'!X6</f>
        <v>3.4659415802115338E-2</v>
      </c>
      <c r="Y6" s="96">
        <f>(1000000*1000*'GHG energy - GHG Emissions (M 1'!X5)/'GDP - GDP (PPP, Current INtl do'!Y6</f>
        <v>3.8873516384788857E-2</v>
      </c>
      <c r="Z6" s="96">
        <f>(1000000*1000*'GHG energy - GHG Emissions (M 1'!Y5)/'GDP - GDP (PPP, Current INtl do'!Z6</f>
        <v>3.8614115566208994E-2</v>
      </c>
      <c r="AA6" s="96">
        <f>(1000000*1000*'GHG energy - GHG Emissions (M 1'!Z5)/'GDP - GDP (PPP, Current INtl do'!AA6</f>
        <v>3.786450372582046E-2</v>
      </c>
      <c r="AB6" s="96">
        <f>(1000000*1000*'GHG energy - GHG Emissions (M 1'!AA5)/'GDP - GDP (PPP, Current INtl do'!AB6</f>
        <v>3.986427097251008E-2</v>
      </c>
      <c r="AC6" s="19"/>
      <c r="AD6" s="20">
        <f t="shared" ref="AD6:AD14" si="0">(AB6-C6)/C6</f>
        <v>-0.19906940812969337</v>
      </c>
      <c r="AE6" s="19"/>
    </row>
    <row r="7" spans="2:31" ht="22.25" customHeight="1" x14ac:dyDescent="0.2">
      <c r="B7" s="16" t="s">
        <v>5</v>
      </c>
      <c r="C7" s="97">
        <f>(1000000*1000*'GHG energy - GHG Emissions (M 1'!B6)/'GDP - GDP (PPP, Current INtl do'!C7</f>
        <v>9.4586361512978542E-2</v>
      </c>
      <c r="D7" s="48">
        <f>(1000000*1000*'GHG energy - GHG Emissions (M 1'!C6)/'GDP - GDP (PPP, Current INtl do'!D7</f>
        <v>9.9980931563710213E-2</v>
      </c>
      <c r="E7" s="48">
        <f>(1000000*1000*'GHG energy - GHG Emissions (M 1'!D6)/'GDP - GDP (PPP, Current INtl do'!E7</f>
        <v>9.212206844029619E-2</v>
      </c>
      <c r="F7" s="48">
        <f>(1000000*1000*'GHG energy - GHG Emissions (M 1'!E6)/'GDP - GDP (PPP, Current INtl do'!F7</f>
        <v>8.9433745953032134E-2</v>
      </c>
      <c r="G7" s="48">
        <f>(1000000*1000*'GHG energy - GHG Emissions (M 1'!F6)/'GDP - GDP (PPP, Current INtl do'!G7</f>
        <v>9.4415765702809532E-2</v>
      </c>
      <c r="H7" s="48">
        <f>(1000000*1000*'GHG energy - GHG Emissions (M 1'!G6)/'GDP - GDP (PPP, Current INtl do'!H7</f>
        <v>9.6486352036600831E-2</v>
      </c>
      <c r="I7" s="48">
        <f>(1000000*1000*'GHG energy - GHG Emissions (M 1'!H6)/'GDP - GDP (PPP, Current INtl do'!I7</f>
        <v>9.7748944296332435E-2</v>
      </c>
      <c r="J7" s="48">
        <f>(1000000*1000*'GHG energy - GHG Emissions (M 1'!I6)/'GDP - GDP (PPP, Current INtl do'!J7</f>
        <v>9.396195731730704E-2</v>
      </c>
      <c r="K7" s="48">
        <f>(1000000*1000*'GHG energy - GHG Emissions (M 1'!J6)/'GDP - GDP (PPP, Current INtl do'!K7</f>
        <v>9.7926005925781823E-2</v>
      </c>
      <c r="L7" s="48">
        <f>(1000000*1000*'GHG energy - GHG Emissions (M 1'!K6)/'GDP - GDP (PPP, Current INtl do'!L7</f>
        <v>0.10619076491032561</v>
      </c>
      <c r="M7" s="48">
        <f>(1000000*1000*'GHG energy - GHG Emissions (M 1'!L6)/'GDP - GDP (PPP, Current INtl do'!M7</f>
        <v>0.10492213883136021</v>
      </c>
      <c r="N7" s="48">
        <f>(1000000*1000*'GHG energy - GHG Emissions (M 1'!M6)/'GDP - GDP (PPP, Current INtl do'!N7</f>
        <v>0.10253017496252755</v>
      </c>
      <c r="O7" s="48">
        <f>(1000000*1000*'GHG energy - GHG Emissions (M 1'!N6)/'GDP - GDP (PPP, Current INtl do'!O7</f>
        <v>0.1045572826359079</v>
      </c>
      <c r="P7" s="48">
        <f>(1000000*1000*'GHG energy - GHG Emissions (M 1'!O6)/'GDP - GDP (PPP, Current INtl do'!P7</f>
        <v>0.11093617920897533</v>
      </c>
      <c r="Q7" s="48">
        <f>(1000000*1000*'GHG energy - GHG Emissions (M 1'!P6)/'GDP - GDP (PPP, Current INtl do'!Q7</f>
        <v>0.11303316795083287</v>
      </c>
      <c r="R7" s="48">
        <f>(1000000*1000*'GHG energy - GHG Emissions (M 1'!Q6)/'GDP - GDP (PPP, Current INtl do'!R7</f>
        <v>0.11398535234123447</v>
      </c>
      <c r="S7" s="48">
        <f>(1000000*1000*'GHG energy - GHG Emissions (M 1'!R6)/'GDP - GDP (PPP, Current INtl do'!S7</f>
        <v>0.12294386759453688</v>
      </c>
      <c r="T7" s="48">
        <f>(1000000*1000*'GHG energy - GHG Emissions (M 1'!S6)/'GDP - GDP (PPP, Current INtl do'!T7</f>
        <v>0.12196793772691261</v>
      </c>
      <c r="U7" s="48">
        <f>(1000000*1000*'GHG energy - GHG Emissions (M 1'!T6)/'GDP - GDP (PPP, Current INtl do'!U7</f>
        <v>0.12540045088977955</v>
      </c>
      <c r="V7" s="48">
        <f>(1000000*1000*'GHG energy - GHG Emissions (M 1'!U6)/'GDP - GDP (PPP, Current INtl do'!V7</f>
        <v>0.12300191360184147</v>
      </c>
      <c r="W7" s="48">
        <f>(1000000*1000*'GHG energy - GHG Emissions (M 1'!V6)/'GDP - GDP (PPP, Current INtl do'!W7</f>
        <v>0.13163732194330785</v>
      </c>
      <c r="X7" s="48">
        <f>(1000000*1000*'GHG energy - GHG Emissions (M 1'!W6)/'GDP - GDP (PPP, Current INtl do'!X7</f>
        <v>0.15029602325360933</v>
      </c>
      <c r="Y7" s="48">
        <f>(1000000*1000*'GHG energy - GHG Emissions (M 1'!X6)/'GDP - GDP (PPP, Current INtl do'!Y7</f>
        <v>0.14235948216392591</v>
      </c>
      <c r="Z7" s="48">
        <f>(1000000*1000*'GHG energy - GHG Emissions (M 1'!Y6)/'GDP - GDP (PPP, Current INtl do'!Z7</f>
        <v>0.1512999327435357</v>
      </c>
      <c r="AA7" s="48">
        <f>(1000000*1000*'GHG energy - GHG Emissions (M 1'!Z6)/'GDP - GDP (PPP, Current INtl do'!AA7</f>
        <v>0.14726537888030378</v>
      </c>
      <c r="AB7" s="48">
        <f>(1000000*1000*'GHG energy - GHG Emissions (M 1'!AA6)/'GDP - GDP (PPP, Current INtl do'!AB7</f>
        <v>0.14908851230401596</v>
      </c>
      <c r="AC7" s="19"/>
      <c r="AD7" s="23">
        <f t="shared" si="0"/>
        <v>0.57621574526427866</v>
      </c>
      <c r="AE7" s="19"/>
    </row>
    <row r="8" spans="2:31" ht="22.25" customHeight="1" x14ac:dyDescent="0.2">
      <c r="B8" s="16" t="s">
        <v>6</v>
      </c>
      <c r="C8" s="95">
        <f>(1000000*1000*'GHG energy - GHG Emissions (M 1'!B7)/'GDP - GDP (PPP, Current INtl do'!C8</f>
        <v>0.17607498459479673</v>
      </c>
      <c r="D8" s="96">
        <f>(1000000*1000*'GHG energy - GHG Emissions (M 1'!C7)/'GDP - GDP (PPP, Current INtl do'!D8</f>
        <v>0.17767258019226359</v>
      </c>
      <c r="E8" s="96">
        <f>(1000000*1000*'GHG energy - GHG Emissions (M 1'!D7)/'GDP - GDP (PPP, Current INtl do'!E8</f>
        <v>0.17770450832179241</v>
      </c>
      <c r="F8" s="96">
        <f>(1000000*1000*'GHG energy - GHG Emissions (M 1'!E7)/'GDP - GDP (PPP, Current INtl do'!F8</f>
        <v>0.19030433215121853</v>
      </c>
      <c r="G8" s="96">
        <f>(1000000*1000*'GHG energy - GHG Emissions (M 1'!F7)/'GDP - GDP (PPP, Current INtl do'!G8</f>
        <v>0.18758489622133095</v>
      </c>
      <c r="H8" s="96">
        <f>(1000000*1000*'GHG energy - GHG Emissions (M 1'!G7)/'GDP - GDP (PPP, Current INtl do'!H8</f>
        <v>0.19436484979301269</v>
      </c>
      <c r="I8" s="96">
        <f>(1000000*1000*'GHG energy - GHG Emissions (M 1'!H7)/'GDP - GDP (PPP, Current INtl do'!I8</f>
        <v>0.20759177739197235</v>
      </c>
      <c r="J8" s="96">
        <f>(1000000*1000*'GHG energy - GHG Emissions (M 1'!I7)/'GDP - GDP (PPP, Current INtl do'!J8</f>
        <v>0.21899421907115452</v>
      </c>
      <c r="K8" s="96">
        <f>(1000000*1000*'GHG energy - GHG Emissions (M 1'!J7)/'GDP - GDP (PPP, Current INtl do'!K8</f>
        <v>0.21140230288469036</v>
      </c>
      <c r="L8" s="96">
        <f>(1000000*1000*'GHG energy - GHG Emissions (M 1'!K7)/'GDP - GDP (PPP, Current INtl do'!L8</f>
        <v>0.20689406835280544</v>
      </c>
      <c r="M8" s="96">
        <f>(1000000*1000*'GHG energy - GHG Emissions (M 1'!L7)/'GDP - GDP (PPP, Current INtl do'!M8</f>
        <v>0.2228069296863896</v>
      </c>
      <c r="N8" s="96">
        <f>(1000000*1000*'GHG energy - GHG Emissions (M 1'!M7)/'GDP - GDP (PPP, Current INtl do'!N8</f>
        <v>0.23476981110491402</v>
      </c>
      <c r="O8" s="96">
        <f>(1000000*1000*'GHG energy - GHG Emissions (M 1'!N7)/'GDP - GDP (PPP, Current INtl do'!O8</f>
        <v>0.24936920611016086</v>
      </c>
      <c r="P8" s="96">
        <f>(1000000*1000*'GHG energy - GHG Emissions (M 1'!O7)/'GDP - GDP (PPP, Current INtl do'!P8</f>
        <v>0.25493803778573776</v>
      </c>
      <c r="Q8" s="96">
        <f>(1000000*1000*'GHG energy - GHG Emissions (M 1'!P7)/'GDP - GDP (PPP, Current INtl do'!Q8</f>
        <v>0.23700181015333555</v>
      </c>
      <c r="R8" s="96">
        <f>(1000000*1000*'GHG energy - GHG Emissions (M 1'!Q7)/'GDP - GDP (PPP, Current INtl do'!R8</f>
        <v>0.23385969346112961</v>
      </c>
      <c r="S8" s="96">
        <f>(1000000*1000*'GHG energy - GHG Emissions (M 1'!R7)/'GDP - GDP (PPP, Current INtl do'!S8</f>
        <v>0.22117408200236935</v>
      </c>
      <c r="T8" s="96">
        <f>(1000000*1000*'GHG energy - GHG Emissions (M 1'!S7)/'GDP - GDP (PPP, Current INtl do'!T8</f>
        <v>0.23674661933413871</v>
      </c>
      <c r="U8" s="96">
        <f>(1000000*1000*'GHG energy - GHG Emissions (M 1'!T7)/'GDP - GDP (PPP, Current INtl do'!U8</f>
        <v>0.24152752727169391</v>
      </c>
      <c r="V8" s="96">
        <f>(1000000*1000*'GHG energy - GHG Emissions (M 1'!U7)/'GDP - GDP (PPP, Current INtl do'!V8</f>
        <v>0.2130463233517256</v>
      </c>
      <c r="W8" s="96">
        <f>(1000000*1000*'GHG energy - GHG Emissions (M 1'!V7)/'GDP - GDP (PPP, Current INtl do'!W8</f>
        <v>0.23037596121109735</v>
      </c>
      <c r="X8" s="96">
        <f>(1000000*1000*'GHG energy - GHG Emissions (M 1'!W7)/'GDP - GDP (PPP, Current INtl do'!X8</f>
        <v>0.2017560170579796</v>
      </c>
      <c r="Y8" s="96">
        <f>(1000000*1000*'GHG energy - GHG Emissions (M 1'!X7)/'GDP - GDP (PPP, Current INtl do'!Y8</f>
        <v>0.21033862407917928</v>
      </c>
      <c r="Z8" s="96">
        <f>(1000000*1000*'GHG energy - GHG Emissions (M 1'!Y7)/'GDP - GDP (PPP, Current INtl do'!Z8</f>
        <v>0.23584088104229542</v>
      </c>
      <c r="AA8" s="96">
        <f>(1000000*1000*'GHG energy - GHG Emissions (M 1'!Z7)/'GDP - GDP (PPP, Current INtl do'!AA8</f>
        <v>0.22119960756390791</v>
      </c>
      <c r="AB8" s="96">
        <f>(1000000*1000*'GHG energy - GHG Emissions (M 1'!AA7)/'GDP - GDP (PPP, Current INtl do'!AB8</f>
        <v>0.21183367092221173</v>
      </c>
      <c r="AC8" s="19"/>
      <c r="AD8" s="20">
        <f t="shared" si="0"/>
        <v>0.20308782880036508</v>
      </c>
      <c r="AE8" s="19"/>
    </row>
    <row r="9" spans="2:31" ht="22.25" customHeight="1" x14ac:dyDescent="0.2">
      <c r="B9" s="16" t="s">
        <v>7</v>
      </c>
      <c r="C9" s="97"/>
      <c r="D9" s="48"/>
      <c r="E9" s="48"/>
      <c r="F9" s="48"/>
      <c r="G9" s="48">
        <f>(1000000*1000*'GHG energy - GHG Emissions (M 1'!F8)/'GDP - GDP (PPP, Current INtl do'!G9</f>
        <v>0.18146709095762512</v>
      </c>
      <c r="H9" s="48">
        <f>(1000000*1000*'GHG energy - GHG Emissions (M 1'!G8)/'GDP - GDP (PPP, Current INtl do'!H9</f>
        <v>0.19062786276795787</v>
      </c>
      <c r="I9" s="48">
        <f>(1000000*1000*'GHG energy - GHG Emissions (M 1'!H8)/'GDP - GDP (PPP, Current INtl do'!I9</f>
        <v>0.18884204794082898</v>
      </c>
      <c r="J9" s="48">
        <f>(1000000*1000*'GHG energy - GHG Emissions (M 1'!I8)/'GDP - GDP (PPP, Current INtl do'!J9</f>
        <v>0.14963914659096855</v>
      </c>
      <c r="K9" s="48">
        <f>(1000000*1000*'GHG energy - GHG Emissions (M 1'!J8)/'GDP - GDP (PPP, Current INtl do'!K9</f>
        <v>0.10030632047938405</v>
      </c>
      <c r="L9" s="48">
        <f>(1000000*1000*'GHG energy - GHG Emissions (M 1'!K8)/'GDP - GDP (PPP, Current INtl do'!L9</f>
        <v>0.10527629397397181</v>
      </c>
      <c r="M9" s="48">
        <f>(1000000*1000*'GHG energy - GHG Emissions (M 1'!L8)/'GDP - GDP (PPP, Current INtl do'!M9</f>
        <v>0.10676192863146691</v>
      </c>
      <c r="N9" s="48">
        <f>(1000000*1000*'GHG energy - GHG Emissions (M 1'!M8)/'GDP - GDP (PPP, Current INtl do'!N9</f>
        <v>0.10171518630612825</v>
      </c>
      <c r="O9" s="48">
        <f>(1000000*1000*'GHG energy - GHG Emissions (M 1'!N8)/'GDP - GDP (PPP, Current INtl do'!O9</f>
        <v>9.4728613347199425E-2</v>
      </c>
      <c r="P9" s="48">
        <f>(1000000*1000*'GHG energy - GHG Emissions (M 1'!O8)/'GDP - GDP (PPP, Current INtl do'!P9</f>
        <v>0.116775323223824</v>
      </c>
      <c r="Q9" s="48">
        <f>(1000000*1000*'GHG energy - GHG Emissions (M 1'!P8)/'GDP - GDP (PPP, Current INtl do'!Q9</f>
        <v>0.12208033198070128</v>
      </c>
      <c r="R9" s="48">
        <f>(1000000*1000*'GHG energy - GHG Emissions (M 1'!Q8)/'GDP - GDP (PPP, Current INtl do'!R9</f>
        <v>0.11844957260108949</v>
      </c>
      <c r="S9" s="48">
        <f>(1000000*1000*'GHG energy - GHG Emissions (M 1'!R8)/'GDP - GDP (PPP, Current INtl do'!S9</f>
        <v>8.7560539649854774E-2</v>
      </c>
      <c r="T9" s="48">
        <f>(1000000*1000*'GHG energy - GHG Emissions (M 1'!S8)/'GDP - GDP (PPP, Current INtl do'!T9</f>
        <v>8.9149983561908647E-2</v>
      </c>
      <c r="U9" s="48">
        <f>(1000000*1000*'GHG energy - GHG Emissions (M 1'!T8)/'GDP - GDP (PPP, Current INtl do'!U9</f>
        <v>7.0673139970508697E-2</v>
      </c>
      <c r="V9" s="48">
        <f>(1000000*1000*'GHG energy - GHG Emissions (M 1'!U8)/'GDP - GDP (PPP, Current INtl do'!V9</f>
        <v>8.4292059441879758E-2</v>
      </c>
      <c r="W9" s="48">
        <f>(1000000*1000*'GHG energy - GHG Emissions (M 1'!V8)/'GDP - GDP (PPP, Current INtl do'!W9</f>
        <v>8.2482241889180907E-2</v>
      </c>
      <c r="X9" s="48">
        <f>(1000000*1000*'GHG energy - GHG Emissions (M 1'!W8)/'GDP - GDP (PPP, Current INtl do'!X9</f>
        <v>8.7821045952411858E-2</v>
      </c>
      <c r="Y9" s="48"/>
      <c r="Z9" s="48"/>
      <c r="AA9" s="48"/>
      <c r="AB9" s="48"/>
      <c r="AC9" s="19"/>
      <c r="AD9" s="23">
        <f>(X9-G9)/G9</f>
        <v>-0.51604973943777388</v>
      </c>
      <c r="AE9" s="19"/>
    </row>
    <row r="10" spans="2:31" ht="22.25" customHeight="1" x14ac:dyDescent="0.2">
      <c r="B10" s="16" t="s">
        <v>8</v>
      </c>
      <c r="C10" s="95">
        <f>(1000000*1000*'GHG energy - GHG Emissions (M 1'!B9)/'GDP - GDP (PPP, Current INtl do'!C10</f>
        <v>9.6186836054176911E-2</v>
      </c>
      <c r="D10" s="96">
        <f>(1000000*1000*'GHG energy - GHG Emissions (M 1'!C9)/'GDP - GDP (PPP, Current INtl do'!D10</f>
        <v>0.10244711736305812</v>
      </c>
      <c r="E10" s="96">
        <f>(1000000*1000*'GHG energy - GHG Emissions (M 1'!D9)/'GDP - GDP (PPP, Current INtl do'!E10</f>
        <v>0.11148647796227933</v>
      </c>
      <c r="F10" s="96">
        <f>(1000000*1000*'GHG energy - GHG Emissions (M 1'!E9)/'GDP - GDP (PPP, Current INtl do'!F10</f>
        <v>0.10060664551273794</v>
      </c>
      <c r="G10" s="96">
        <f>(1000000*1000*'GHG energy - GHG Emissions (M 1'!F9)/'GDP - GDP (PPP, Current INtl do'!G10</f>
        <v>7.2119111615486786E-2</v>
      </c>
      <c r="H10" s="96">
        <f>(1000000*1000*'GHG energy - GHG Emissions (M 1'!G9)/'GDP - GDP (PPP, Current INtl do'!H10</f>
        <v>7.7742473316235516E-2</v>
      </c>
      <c r="I10" s="96">
        <f>(1000000*1000*'GHG energy - GHG Emissions (M 1'!H9)/'GDP - GDP (PPP, Current INtl do'!I10</f>
        <v>7.7162865960084939E-2</v>
      </c>
      <c r="J10" s="96">
        <f>(1000000*1000*'GHG energy - GHG Emissions (M 1'!I9)/'GDP - GDP (PPP, Current INtl do'!J10</f>
        <v>7.9806010966140525E-2</v>
      </c>
      <c r="K10" s="96">
        <f>(1000000*1000*'GHG energy - GHG Emissions (M 1'!J9)/'GDP - GDP (PPP, Current INtl do'!K10</f>
        <v>8.7235072735368124E-2</v>
      </c>
      <c r="L10" s="96">
        <f>(1000000*1000*'GHG energy - GHG Emissions (M 1'!K9)/'GDP - GDP (PPP, Current INtl do'!L10</f>
        <v>8.1346771970177797E-2</v>
      </c>
      <c r="M10" s="96">
        <f>(1000000*1000*'GHG energy - GHG Emissions (M 1'!L9)/'GDP - GDP (PPP, Current INtl do'!M10</f>
        <v>8.621975555880429E-2</v>
      </c>
      <c r="N10" s="96">
        <f>(1000000*1000*'GHG energy - GHG Emissions (M 1'!M9)/'GDP - GDP (PPP, Current INtl do'!N10</f>
        <v>9.7622169247064475E-2</v>
      </c>
      <c r="O10" s="96">
        <f>(1000000*1000*'GHG energy - GHG Emissions (M 1'!N9)/'GDP - GDP (PPP, Current INtl do'!O10</f>
        <v>9.9892243241870293E-2</v>
      </c>
      <c r="P10" s="96">
        <f>(1000000*1000*'GHG energy - GHG Emissions (M 1'!O9)/'GDP - GDP (PPP, Current INtl do'!P10</f>
        <v>0.11261524587592958</v>
      </c>
      <c r="Q10" s="96">
        <f>(1000000*1000*'GHG energy - GHG Emissions (M 1'!P9)/'GDP - GDP (PPP, Current INtl do'!Q10</f>
        <v>0.10528145881594171</v>
      </c>
      <c r="R10" s="96">
        <f>(1000000*1000*'GHG energy - GHG Emissions (M 1'!Q9)/'GDP - GDP (PPP, Current INtl do'!R10</f>
        <v>9.1023896824213912E-2</v>
      </c>
      <c r="S10" s="96">
        <f>(1000000*1000*'GHG energy - GHG Emissions (M 1'!R9)/'GDP - GDP (PPP, Current INtl do'!S10</f>
        <v>8.8302874632333286E-2</v>
      </c>
      <c r="T10" s="96">
        <f>(1000000*1000*'GHG energy - GHG Emissions (M 1'!S9)/'GDP - GDP (PPP, Current INtl do'!T10</f>
        <v>8.6563317904634632E-2</v>
      </c>
      <c r="U10" s="96">
        <f>(1000000*1000*'GHG energy - GHG Emissions (M 1'!T9)/'GDP - GDP (PPP, Current INtl do'!U10</f>
        <v>8.5470789887594351E-2</v>
      </c>
      <c r="V10" s="96">
        <f>(1000000*1000*'GHG energy - GHG Emissions (M 1'!U9)/'GDP - GDP (PPP, Current INtl do'!V10</f>
        <v>7.9168901356605023E-2</v>
      </c>
      <c r="W10" s="96">
        <f>(1000000*1000*'GHG energy - GHG Emissions (M 1'!V9)/'GDP - GDP (PPP, Current INtl do'!W10</f>
        <v>6.9873894168068565E-2</v>
      </c>
      <c r="X10" s="96">
        <f>(1000000*1000*'GHG energy - GHG Emissions (M 1'!W9)/'GDP - GDP (PPP, Current INtl do'!X10</f>
        <v>7.3731511435490033E-2</v>
      </c>
      <c r="Y10" s="96">
        <f>(1000000*1000*'GHG energy - GHG Emissions (M 1'!X9)/'GDP - GDP (PPP, Current INtl do'!Y10</f>
        <v>7.5206348474223139E-2</v>
      </c>
      <c r="Z10" s="96">
        <f>(1000000*1000*'GHG energy - GHG Emissions (M 1'!Y9)/'GDP - GDP (PPP, Current INtl do'!Z10</f>
        <v>8.4465647332946842E-2</v>
      </c>
      <c r="AA10" s="96">
        <f>(1000000*1000*'GHG energy - GHG Emissions (M 1'!Z9)/'GDP - GDP (PPP, Current INtl do'!AA10</f>
        <v>7.8226839288142724E-2</v>
      </c>
      <c r="AB10" s="96">
        <f>(1000000*1000*'GHG energy - GHG Emissions (M 1'!AA9)/'GDP - GDP (PPP, Current INtl do'!AB10</f>
        <v>7.2192856178024414E-2</v>
      </c>
      <c r="AC10" s="19"/>
      <c r="AD10" s="20">
        <f t="shared" si="0"/>
        <v>-0.24945180505405093</v>
      </c>
      <c r="AE10" s="19"/>
    </row>
    <row r="11" spans="2:31" ht="22.25" customHeight="1" x14ac:dyDescent="0.2">
      <c r="B11" s="16" t="s">
        <v>9</v>
      </c>
      <c r="C11" s="97">
        <f>(1000000*1000*'GHG energy - GHG Emissions (M 1'!B10)/'GDP - GDP (PPP, Current INtl do'!C11</f>
        <v>0.10444601013810166</v>
      </c>
      <c r="D11" s="48">
        <f>(1000000*1000*'GHG energy - GHG Emissions (M 1'!C10)/'GDP - GDP (PPP, Current INtl do'!D11</f>
        <v>8.5588048674468245E-2</v>
      </c>
      <c r="E11" s="48">
        <f>(1000000*1000*'GHG energy - GHG Emissions (M 1'!D10)/'GDP - GDP (PPP, Current INtl do'!E11</f>
        <v>9.8761975992707376E-2</v>
      </c>
      <c r="F11" s="48">
        <f>(1000000*1000*'GHG energy - GHG Emissions (M 1'!E10)/'GDP - GDP (PPP, Current INtl do'!F11</f>
        <v>0.11274340849251541</v>
      </c>
      <c r="G11" s="48">
        <f>(1000000*1000*'GHG energy - GHG Emissions (M 1'!F10)/'GDP - GDP (PPP, Current INtl do'!G11</f>
        <v>0.11346854739345794</v>
      </c>
      <c r="H11" s="48">
        <f>(1000000*1000*'GHG energy - GHG Emissions (M 1'!G10)/'GDP - GDP (PPP, Current INtl do'!H11</f>
        <v>0.12521283334115896</v>
      </c>
      <c r="I11" s="48">
        <f>(1000000*1000*'GHG energy - GHG Emissions (M 1'!H10)/'GDP - GDP (PPP, Current INtl do'!I11</f>
        <v>0.14847476118480646</v>
      </c>
      <c r="J11" s="48">
        <f>(1000000*1000*'GHG energy - GHG Emissions (M 1'!I10)/'GDP - GDP (PPP, Current INtl do'!J11</f>
        <v>0.13092779360698098</v>
      </c>
      <c r="K11" s="48">
        <f>(1000000*1000*'GHG energy - GHG Emissions (M 1'!J10)/'GDP - GDP (PPP, Current INtl do'!K11</f>
        <v>0.1539194698600572</v>
      </c>
      <c r="L11" s="48">
        <f>(1000000*1000*'GHG energy - GHG Emissions (M 1'!K10)/'GDP - GDP (PPP, Current INtl do'!L11</f>
        <v>0.15248485421008032</v>
      </c>
      <c r="M11" s="48">
        <f>(1000000*1000*'GHG energy - GHG Emissions (M 1'!L10)/'GDP - GDP (PPP, Current INtl do'!M11</f>
        <v>0.15523684946444488</v>
      </c>
      <c r="N11" s="48">
        <f>(1000000*1000*'GHG energy - GHG Emissions (M 1'!M10)/'GDP - GDP (PPP, Current INtl do'!N11</f>
        <v>0.13452444711952039</v>
      </c>
      <c r="O11" s="48">
        <f>(1000000*1000*'GHG energy - GHG Emissions (M 1'!N10)/'GDP - GDP (PPP, Current INtl do'!O11</f>
        <v>0.11378932658381904</v>
      </c>
      <c r="P11" s="48">
        <f>(1000000*1000*'GHG energy - GHG Emissions (M 1'!O10)/'GDP - GDP (PPP, Current INtl do'!P11</f>
        <v>9.370850493240418E-2</v>
      </c>
      <c r="Q11" s="48">
        <f>(1000000*1000*'GHG energy - GHG Emissions (M 1'!P10)/'GDP - GDP (PPP, Current INtl do'!Q11</f>
        <v>0.10062905383808472</v>
      </c>
      <c r="R11" s="48">
        <f>(1000000*1000*'GHG energy - GHG Emissions (M 1'!Q10)/'GDP - GDP (PPP, Current INtl do'!R11</f>
        <v>0.10671672481446665</v>
      </c>
      <c r="S11" s="48">
        <f>(1000000*1000*'GHG energy - GHG Emissions (M 1'!R10)/'GDP - GDP (PPP, Current INtl do'!S11</f>
        <v>0.11207662559508602</v>
      </c>
      <c r="T11" s="48">
        <f>(1000000*1000*'GHG energy - GHG Emissions (M 1'!S10)/'GDP - GDP (PPP, Current INtl do'!T11</f>
        <v>0.10770292454976066</v>
      </c>
      <c r="U11" s="48">
        <f>(1000000*1000*'GHG energy - GHG Emissions (M 1'!T10)/'GDP - GDP (PPP, Current INtl do'!U11</f>
        <v>0.11194224092356871</v>
      </c>
      <c r="V11" s="48">
        <f>(1000000*1000*'GHG energy - GHG Emissions (M 1'!U10)/'GDP - GDP (PPP, Current INtl do'!V11</f>
        <v>0.13066691773930986</v>
      </c>
      <c r="W11" s="48">
        <f>(1000000*1000*'GHG energy - GHG Emissions (M 1'!V10)/'GDP - GDP (PPP, Current INtl do'!W11</f>
        <v>0.11882101084120959</v>
      </c>
      <c r="X11" s="48">
        <f>(1000000*1000*'GHG energy - GHG Emissions (M 1'!W10)/'GDP - GDP (PPP, Current INtl do'!X11</f>
        <v>0.1237822307490159</v>
      </c>
      <c r="Y11" s="48">
        <f>(1000000*1000*'GHG energy - GHG Emissions (M 1'!X10)/'GDP - GDP (PPP, Current INtl do'!Y11</f>
        <v>0.11009914854802325</v>
      </c>
      <c r="Z11" s="48">
        <f>(1000000*1000*'GHG energy - GHG Emissions (M 1'!Y10)/'GDP - GDP (PPP, Current INtl do'!Z11</f>
        <v>0.11069979670455443</v>
      </c>
      <c r="AA11" s="48">
        <f>(1000000*1000*'GHG energy - GHG Emissions (M 1'!Z10)/'GDP - GDP (PPP, Current INtl do'!AA11</f>
        <v>0.10741381698470111</v>
      </c>
      <c r="AB11" s="48">
        <f>(1000000*1000*'GHG energy - GHG Emissions (M 1'!AA10)/'GDP - GDP (PPP, Current INtl do'!AB11</f>
        <v>0.10292122519329075</v>
      </c>
      <c r="AC11" s="19"/>
      <c r="AD11" s="23">
        <f t="shared" si="0"/>
        <v>-1.4598785944956583E-2</v>
      </c>
      <c r="AE11" s="19"/>
    </row>
    <row r="12" spans="2:31" ht="22.25" customHeight="1" x14ac:dyDescent="0.2">
      <c r="B12" s="16" t="s">
        <v>10</v>
      </c>
      <c r="C12" s="95">
        <f>(1000000*1000*'GHG energy - GHG Emissions (M 1'!B11)/'GDP - GDP (PPP, Current INtl do'!C12</f>
        <v>4.9491865334761215E-2</v>
      </c>
      <c r="D12" s="96">
        <f>(1000000*1000*'GHG energy - GHG Emissions (M 1'!C11)/'GDP - GDP (PPP, Current INtl do'!D12</f>
        <v>5.7515880082408738E-2</v>
      </c>
      <c r="E12" s="96">
        <f>(1000000*1000*'GHG energy - GHG Emissions (M 1'!D11)/'GDP - GDP (PPP, Current INtl do'!E12</f>
        <v>5.5229122411518727E-2</v>
      </c>
      <c r="F12" s="96">
        <f>(1000000*1000*'GHG energy - GHG Emissions (M 1'!E11)/'GDP - GDP (PPP, Current INtl do'!F12</f>
        <v>5.5476977376230634E-2</v>
      </c>
      <c r="G12" s="96">
        <f>(1000000*1000*'GHG energy - GHG Emissions (M 1'!F11)/'GDP - GDP (PPP, Current INtl do'!G12</f>
        <v>6.8358680609437172E-2</v>
      </c>
      <c r="H12" s="96">
        <f>(1000000*1000*'GHG energy - GHG Emissions (M 1'!G11)/'GDP - GDP (PPP, Current INtl do'!H12</f>
        <v>6.7013694855447337E-2</v>
      </c>
      <c r="I12" s="96">
        <f>(1000000*1000*'GHG energy - GHG Emissions (M 1'!H11)/'GDP - GDP (PPP, Current INtl do'!I12</f>
        <v>7.0738142302828808E-2</v>
      </c>
      <c r="J12" s="96">
        <f>(1000000*1000*'GHG energy - GHG Emissions (M 1'!I11)/'GDP - GDP (PPP, Current INtl do'!J12</f>
        <v>8.2522375589940369E-2</v>
      </c>
      <c r="K12" s="96">
        <f>(1000000*1000*'GHG energy - GHG Emissions (M 1'!J11)/'GDP - GDP (PPP, Current INtl do'!K12</f>
        <v>8.363476847510451E-2</v>
      </c>
      <c r="L12" s="96">
        <f>(1000000*1000*'GHG energy - GHG Emissions (M 1'!K11)/'GDP - GDP (PPP, Current INtl do'!L12</f>
        <v>8.8172498076068681E-2</v>
      </c>
      <c r="M12" s="96">
        <f>(1000000*1000*'GHG energy - GHG Emissions (M 1'!L11)/'GDP - GDP (PPP, Current INtl do'!M12</f>
        <v>8.223498109226135E-2</v>
      </c>
      <c r="N12" s="96">
        <f>(1000000*1000*'GHG energy - GHG Emissions (M 1'!M11)/'GDP - GDP (PPP, Current INtl do'!N12</f>
        <v>7.2102515834693487E-2</v>
      </c>
      <c r="O12" s="96">
        <f>(1000000*1000*'GHG energy - GHG Emissions (M 1'!N11)/'GDP - GDP (PPP, Current INtl do'!O12</f>
        <v>5.8579018210384193E-2</v>
      </c>
      <c r="P12" s="96">
        <f>(1000000*1000*'GHG energy - GHG Emissions (M 1'!O11)/'GDP - GDP (PPP, Current INtl do'!P12</f>
        <v>7.3466202030057992E-2</v>
      </c>
      <c r="Q12" s="96">
        <f>(1000000*1000*'GHG energy - GHG Emissions (M 1'!P11)/'GDP - GDP (PPP, Current INtl do'!Q12</f>
        <v>7.4159283452958316E-2</v>
      </c>
      <c r="R12" s="96">
        <f>(1000000*1000*'GHG energy - GHG Emissions (M 1'!Q11)/'GDP - GDP (PPP, Current INtl do'!R12</f>
        <v>6.830751565771577E-2</v>
      </c>
      <c r="S12" s="96">
        <f>(1000000*1000*'GHG energy - GHG Emissions (M 1'!R11)/'GDP - GDP (PPP, Current INtl do'!S12</f>
        <v>6.2849926129057598E-2</v>
      </c>
      <c r="T12" s="96">
        <f>(1000000*1000*'GHG energy - GHG Emissions (M 1'!S11)/'GDP - GDP (PPP, Current INtl do'!T12</f>
        <v>6.3797969747615979E-2</v>
      </c>
      <c r="U12" s="96">
        <f>(1000000*1000*'GHG energy - GHG Emissions (M 1'!T11)/'GDP - GDP (PPP, Current INtl do'!U12</f>
        <v>6.195891579410772E-2</v>
      </c>
      <c r="V12" s="96">
        <f>(1000000*1000*'GHG energy - GHG Emissions (M 1'!U11)/'GDP - GDP (PPP, Current INtl do'!V12</f>
        <v>6.0538992158130696E-2</v>
      </c>
      <c r="W12" s="96">
        <f>(1000000*1000*'GHG energy - GHG Emissions (M 1'!V11)/'GDP - GDP (PPP, Current INtl do'!W12</f>
        <v>6.6755666694423413E-2</v>
      </c>
      <c r="X12" s="96">
        <f>(1000000*1000*'GHG energy - GHG Emissions (M 1'!W11)/'GDP - GDP (PPP, Current INtl do'!X12</f>
        <v>7.7750893137674235E-2</v>
      </c>
      <c r="Y12" s="96">
        <f>(1000000*1000*'GHG energy - GHG Emissions (M 1'!X11)/'GDP - GDP (PPP, Current INtl do'!Y12</f>
        <v>8.6947528663088927E-2</v>
      </c>
      <c r="Z12" s="96">
        <f>(1000000*1000*'GHG energy - GHG Emissions (M 1'!Y11)/'GDP - GDP (PPP, Current INtl do'!Z12</f>
        <v>9.8129451815672036E-2</v>
      </c>
      <c r="AA12" s="96">
        <f>(1000000*1000*'GHG energy - GHG Emissions (M 1'!Z11)/'GDP - GDP (PPP, Current INtl do'!AA12</f>
        <v>0.10701449837563023</v>
      </c>
      <c r="AB12" s="96">
        <f>(1000000*1000*'GHG energy - GHG Emissions (M 1'!AA11)/'GDP - GDP (PPP, Current INtl do'!AB12</f>
        <v>0.10333186311690416</v>
      </c>
      <c r="AC12" s="19"/>
      <c r="AD12" s="20">
        <f t="shared" si="0"/>
        <v>1.0878554974230841</v>
      </c>
      <c r="AE12" s="19"/>
    </row>
    <row r="13" spans="2:31" ht="22.25" customHeight="1" x14ac:dyDescent="0.2">
      <c r="B13" s="16" t="s">
        <v>11</v>
      </c>
      <c r="C13" s="97">
        <f>(1000000*1000*'GHG energy - GHG Emissions (M 1'!B12)/'GDP - GDP (PPP, Current INtl do'!C13</f>
        <v>8.7121344796806999E-2</v>
      </c>
      <c r="D13" s="48">
        <f>(1000000*1000*'GHG energy - GHG Emissions (M 1'!C12)/'GDP - GDP (PPP, Current INtl do'!D13</f>
        <v>8.6363511159722392E-2</v>
      </c>
      <c r="E13" s="48">
        <f>(1000000*1000*'GHG energy - GHG Emissions (M 1'!D12)/'GDP - GDP (PPP, Current INtl do'!E13</f>
        <v>9.2679911523875669E-2</v>
      </c>
      <c r="F13" s="48">
        <f>(1000000*1000*'GHG energy - GHG Emissions (M 1'!E12)/'GDP - GDP (PPP, Current INtl do'!F13</f>
        <v>8.921133966318609E-2</v>
      </c>
      <c r="G13" s="48">
        <f>(1000000*1000*'GHG energy - GHG Emissions (M 1'!F12)/'GDP - GDP (PPP, Current INtl do'!G13</f>
        <v>0.10307002079021037</v>
      </c>
      <c r="H13" s="48">
        <f>(1000000*1000*'GHG energy - GHG Emissions (M 1'!G12)/'GDP - GDP (PPP, Current INtl do'!H13</f>
        <v>8.9650204058901381E-2</v>
      </c>
      <c r="I13" s="48">
        <f>(1000000*1000*'GHG energy - GHG Emissions (M 1'!H12)/'GDP - GDP (PPP, Current INtl do'!I13</f>
        <v>8.1439050423982237E-2</v>
      </c>
      <c r="J13" s="48">
        <f>(1000000*1000*'GHG energy - GHG Emissions (M 1'!I12)/'GDP - GDP (PPP, Current INtl do'!J13</f>
        <v>8.372124586101122E-2</v>
      </c>
      <c r="K13" s="48">
        <f>(1000000*1000*'GHG energy - GHG Emissions (M 1'!J12)/'GDP - GDP (PPP, Current INtl do'!K13</f>
        <v>8.2139505635838828E-2</v>
      </c>
      <c r="L13" s="48">
        <f>(1000000*1000*'GHG energy - GHG Emissions (M 1'!K12)/'GDP - GDP (PPP, Current INtl do'!L13</f>
        <v>9.8981827755294946E-2</v>
      </c>
      <c r="M13" s="48">
        <f>(1000000*1000*'GHG energy - GHG Emissions (M 1'!L12)/'GDP - GDP (PPP, Current INtl do'!M13</f>
        <v>9.0751239347476573E-2</v>
      </c>
      <c r="N13" s="48">
        <f>(1000000*1000*'GHG energy - GHG Emissions (M 1'!M12)/'GDP - GDP (PPP, Current INtl do'!N13</f>
        <v>9.5111048300484363E-2</v>
      </c>
      <c r="O13" s="48">
        <f>(1000000*1000*'GHG energy - GHG Emissions (M 1'!N12)/'GDP - GDP (PPP, Current INtl do'!O13</f>
        <v>9.275146638385845E-2</v>
      </c>
      <c r="P13" s="48">
        <f>(1000000*1000*'GHG energy - GHG Emissions (M 1'!O12)/'GDP - GDP (PPP, Current INtl do'!P13</f>
        <v>9.5026797097506638E-2</v>
      </c>
      <c r="Q13" s="48">
        <f>(1000000*1000*'GHG energy - GHG Emissions (M 1'!P12)/'GDP - GDP (PPP, Current INtl do'!Q13</f>
        <v>9.1867555121958447E-2</v>
      </c>
      <c r="R13" s="48">
        <f>(1000000*1000*'GHG energy - GHG Emissions (M 1'!Q12)/'GDP - GDP (PPP, Current INtl do'!R13</f>
        <v>8.3608746451193761E-2</v>
      </c>
      <c r="S13" s="48">
        <f>(1000000*1000*'GHG energy - GHG Emissions (M 1'!R12)/'GDP - GDP (PPP, Current INtl do'!S13</f>
        <v>8.3049757697460813E-2</v>
      </c>
      <c r="T13" s="48">
        <f>(1000000*1000*'GHG energy - GHG Emissions (M 1'!S12)/'GDP - GDP (PPP, Current INtl do'!T13</f>
        <v>7.4609552116792044E-2</v>
      </c>
      <c r="U13" s="48">
        <f>(1000000*1000*'GHG energy - GHG Emissions (M 1'!T12)/'GDP - GDP (PPP, Current INtl do'!U13</f>
        <v>8.0956743239522733E-2</v>
      </c>
      <c r="V13" s="48">
        <f>(1000000*1000*'GHG energy - GHG Emissions (M 1'!U12)/'GDP - GDP (PPP, Current INtl do'!V13</f>
        <v>6.8484333923572227E-2</v>
      </c>
      <c r="W13" s="48">
        <f>(1000000*1000*'GHG energy - GHG Emissions (M 1'!V12)/'GDP - GDP (PPP, Current INtl do'!W13</f>
        <v>7.6006669618480835E-2</v>
      </c>
      <c r="X13" s="48">
        <f>(1000000*1000*'GHG energy - GHG Emissions (M 1'!W12)/'GDP - GDP (PPP, Current INtl do'!X13</f>
        <v>7.2265019091512436E-2</v>
      </c>
      <c r="Y13" s="48">
        <f>(1000000*1000*'GHG energy - GHG Emissions (M 1'!X12)/'GDP - GDP (PPP, Current INtl do'!Y13</f>
        <v>6.742487815338627E-2</v>
      </c>
      <c r="Z13" s="48">
        <f>(1000000*1000*'GHG energy - GHG Emissions (M 1'!Y12)/'GDP - GDP (PPP, Current INtl do'!Z13</f>
        <v>7.2207646287809124E-2</v>
      </c>
      <c r="AA13" s="48">
        <f>(1000000*1000*'GHG energy - GHG Emissions (M 1'!Z12)/'GDP - GDP (PPP, Current INtl do'!AA13</f>
        <v>7.1971479170317779E-2</v>
      </c>
      <c r="AB13" s="48">
        <f>(1000000*1000*'GHG energy - GHG Emissions (M 1'!AA12)/'GDP - GDP (PPP, Current INtl do'!AB13</f>
        <v>7.0528396325537548E-2</v>
      </c>
      <c r="AC13" s="19"/>
      <c r="AD13" s="23">
        <f t="shared" si="0"/>
        <v>-0.19045790110298644</v>
      </c>
      <c r="AE13" s="19"/>
    </row>
    <row r="14" spans="2:31" ht="22.25" customHeight="1" x14ac:dyDescent="0.2">
      <c r="B14" s="16" t="s">
        <v>12</v>
      </c>
      <c r="C14" s="95">
        <f>(1000000*1000*'GHG energy - GHG Emissions (M 1'!B13)/'GDP - GDP (PPP, Current INtl do'!C14</f>
        <v>0.18692479292696063</v>
      </c>
      <c r="D14" s="96">
        <f>(1000000*1000*'GHG energy - GHG Emissions (M 1'!C13)/'GDP - GDP (PPP, Current INtl do'!D14</f>
        <v>0.18616334874103638</v>
      </c>
      <c r="E14" s="96">
        <f>(1000000*1000*'GHG energy - GHG Emissions (M 1'!D13)/'GDP - GDP (PPP, Current INtl do'!E14</f>
        <v>0.19625946670118388</v>
      </c>
      <c r="F14" s="96">
        <f>(1000000*1000*'GHG energy - GHG Emissions (M 1'!E13)/'GDP - GDP (PPP, Current INtl do'!F14</f>
        <v>0.1939820163171648</v>
      </c>
      <c r="G14" s="96">
        <f>(1000000*1000*'GHG energy - GHG Emissions (M 1'!F13)/'GDP - GDP (PPP, Current INtl do'!G14</f>
        <v>0.17049762980477606</v>
      </c>
      <c r="H14" s="96">
        <f>(1000000*1000*'GHG energy - GHG Emissions (M 1'!G13)/'GDP - GDP (PPP, Current INtl do'!H14</f>
        <v>0.18415432508348739</v>
      </c>
      <c r="I14" s="96">
        <f>(1000000*1000*'GHG energy - GHG Emissions (M 1'!H13)/'GDP - GDP (PPP, Current INtl do'!I14</f>
        <v>0.18594268097773958</v>
      </c>
      <c r="J14" s="96">
        <f>(1000000*1000*'GHG energy - GHG Emissions (M 1'!I13)/'GDP - GDP (PPP, Current INtl do'!J14</f>
        <v>0.18023553755974378</v>
      </c>
      <c r="K14" s="96">
        <f>(1000000*1000*'GHG energy - GHG Emissions (M 1'!J13)/'GDP - GDP (PPP, Current INtl do'!K14</f>
        <v>0.18457398549399723</v>
      </c>
      <c r="L14" s="96">
        <f>(1000000*1000*'GHG energy - GHG Emissions (M 1'!K13)/'GDP - GDP (PPP, Current INtl do'!L14</f>
        <v>0.20114710472776418</v>
      </c>
      <c r="M14" s="96">
        <f>(1000000*1000*'GHG energy - GHG Emissions (M 1'!L13)/'GDP - GDP (PPP, Current INtl do'!M14</f>
        <v>0.20455934825295116</v>
      </c>
      <c r="N14" s="96">
        <f>(1000000*1000*'GHG energy - GHG Emissions (M 1'!M13)/'GDP - GDP (PPP, Current INtl do'!N14</f>
        <v>0.21219680129891727</v>
      </c>
      <c r="O14" s="96">
        <f>(1000000*1000*'GHG energy - GHG Emissions (M 1'!N13)/'GDP - GDP (PPP, Current INtl do'!O14</f>
        <v>0.20940168084304109</v>
      </c>
      <c r="P14" s="96">
        <f>(1000000*1000*'GHG energy - GHG Emissions (M 1'!O13)/'GDP - GDP (PPP, Current INtl do'!P14</f>
        <v>0.21433538365400043</v>
      </c>
      <c r="Q14" s="96">
        <f>(1000000*1000*'GHG energy - GHG Emissions (M 1'!P13)/'GDP - GDP (PPP, Current INtl do'!Q14</f>
        <v>0.20463125983506109</v>
      </c>
      <c r="R14" s="96">
        <f>(1000000*1000*'GHG energy - GHG Emissions (M 1'!Q13)/'GDP - GDP (PPP, Current INtl do'!R14</f>
        <v>0.21554899709414729</v>
      </c>
      <c r="S14" s="96">
        <f>(1000000*1000*'GHG energy - GHG Emissions (M 1'!R13)/'GDP - GDP (PPP, Current INtl do'!S14</f>
        <v>0.21869490832349747</v>
      </c>
      <c r="T14" s="96">
        <f>(1000000*1000*'GHG energy - GHG Emissions (M 1'!S13)/'GDP - GDP (PPP, Current INtl do'!T14</f>
        <v>0.21019166111618209</v>
      </c>
      <c r="U14" s="96">
        <f>(1000000*1000*'GHG energy - GHG Emissions (M 1'!T13)/'GDP - GDP (PPP, Current INtl do'!U14</f>
        <v>0.20380917395067819</v>
      </c>
      <c r="V14" s="96">
        <f>(1000000*1000*'GHG energy - GHG Emissions (M 1'!U13)/'GDP - GDP (PPP, Current INtl do'!V14</f>
        <v>0.19343160819061231</v>
      </c>
      <c r="W14" s="96">
        <f>(1000000*1000*'GHG energy - GHG Emissions (M 1'!V13)/'GDP - GDP (PPP, Current INtl do'!W14</f>
        <v>0.19635072415869045</v>
      </c>
      <c r="X14" s="96">
        <f>(1000000*1000*'GHG energy - GHG Emissions (M 1'!W13)/'GDP - GDP (PPP, Current INtl do'!X14</f>
        <v>0.18883476375805691</v>
      </c>
      <c r="Y14" s="96">
        <f>(1000000*1000*'GHG energy - GHG Emissions (M 1'!X13)/'GDP - GDP (PPP, Current INtl do'!Y14</f>
        <v>0.18945373038467078</v>
      </c>
      <c r="Z14" s="96">
        <f>(1000000*1000*'GHG energy - GHG Emissions (M 1'!Y13)/'GDP - GDP (PPP, Current INtl do'!Z14</f>
        <v>0.16777207783026332</v>
      </c>
      <c r="AA14" s="96">
        <f>(1000000*1000*'GHG energy - GHG Emissions (M 1'!Z13)/'GDP - GDP (PPP, Current INtl do'!AA14</f>
        <v>0.18697424364501464</v>
      </c>
      <c r="AB14" s="96">
        <f>(1000000*1000*'GHG energy - GHG Emissions (M 1'!AA13)/'GDP - GDP (PPP, Current INtl do'!AB14</f>
        <v>0.17896596067393636</v>
      </c>
      <c r="AC14" s="19"/>
      <c r="AD14" s="20">
        <f t="shared" si="0"/>
        <v>-4.2577724058970166E-2</v>
      </c>
      <c r="AE14" s="19"/>
    </row>
    <row r="15" spans="2:31" ht="22.25" customHeight="1" x14ac:dyDescent="0.2">
      <c r="B15" s="16" t="s">
        <v>13</v>
      </c>
      <c r="C15" s="9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19"/>
      <c r="AD15" s="23"/>
      <c r="AE15" s="19"/>
    </row>
    <row r="16" spans="2:31" ht="22.25" customHeight="1" x14ac:dyDescent="0.2">
      <c r="B16" s="16" t="s">
        <v>14</v>
      </c>
      <c r="C16" s="95">
        <f>(1000000*1000*'GHG energy - GHG Emissions (M 1'!B15)/'GDP - GDP (PPP, Current INtl do'!C16</f>
        <v>0.20385231493207404</v>
      </c>
      <c r="D16" s="96">
        <f>(1000000*1000*'GHG energy - GHG Emissions (M 1'!C15)/'GDP - GDP (PPP, Current INtl do'!D16</f>
        <v>0.1943301397573636</v>
      </c>
      <c r="E16" s="96">
        <f>(1000000*1000*'GHG energy - GHG Emissions (M 1'!D15)/'GDP - GDP (PPP, Current INtl do'!E16</f>
        <v>0.20138250537157334</v>
      </c>
      <c r="F16" s="96">
        <f>(1000000*1000*'GHG energy - GHG Emissions (M 1'!E15)/'GDP - GDP (PPP, Current INtl do'!F16</f>
        <v>0.19866473890353595</v>
      </c>
      <c r="G16" s="96">
        <f>(1000000*1000*'GHG energy - GHG Emissions (M 1'!F15)/'GDP - GDP (PPP, Current INtl do'!G16</f>
        <v>0.18459298894760123</v>
      </c>
      <c r="H16" s="96">
        <f>(1000000*1000*'GHG energy - GHG Emissions (M 1'!G15)/'GDP - GDP (PPP, Current INtl do'!H16</f>
        <v>0.18926982188308025</v>
      </c>
      <c r="I16" s="96">
        <f>(1000000*1000*'GHG energy - GHG Emissions (M 1'!H15)/'GDP - GDP (PPP, Current INtl do'!I16</f>
        <v>0.13939643752887843</v>
      </c>
      <c r="J16" s="96">
        <f>(1000000*1000*'GHG energy - GHG Emissions (M 1'!I15)/'GDP - GDP (PPP, Current INtl do'!J16</f>
        <v>0.13594625018004017</v>
      </c>
      <c r="K16" s="96">
        <f>(1000000*1000*'GHG energy - GHG Emissions (M 1'!J15)/'GDP - GDP (PPP, Current INtl do'!K16</f>
        <v>0.12232490149826505</v>
      </c>
      <c r="L16" s="96">
        <f>(1000000*1000*'GHG energy - GHG Emissions (M 1'!K15)/'GDP - GDP (PPP, Current INtl do'!L16</f>
        <v>0.11895702624620676</v>
      </c>
      <c r="M16" s="96">
        <f>(1000000*1000*'GHG energy - GHG Emissions (M 1'!L15)/'GDP - GDP (PPP, Current INtl do'!M16</f>
        <v>0.13288126808052567</v>
      </c>
      <c r="N16" s="96">
        <f>(1000000*1000*'GHG energy - GHG Emissions (M 1'!M15)/'GDP - GDP (PPP, Current INtl do'!N16</f>
        <v>0.13806656312928298</v>
      </c>
      <c r="O16" s="96">
        <f>(1000000*1000*'GHG energy - GHG Emissions (M 1'!N15)/'GDP - GDP (PPP, Current INtl do'!O16</f>
        <v>0.12749523854553294</v>
      </c>
      <c r="P16" s="96">
        <f>(1000000*1000*'GHG energy - GHG Emissions (M 1'!O15)/'GDP - GDP (PPP, Current INtl do'!P16</f>
        <v>0.1445957994226785</v>
      </c>
      <c r="Q16" s="96">
        <f>(1000000*1000*'GHG energy - GHG Emissions (M 1'!P15)/'GDP - GDP (PPP, Current INtl do'!Q16</f>
        <v>0.13437592002859738</v>
      </c>
      <c r="R16" s="96">
        <f>(1000000*1000*'GHG energy - GHG Emissions (M 1'!Q15)/'GDP - GDP (PPP, Current INtl do'!R16</f>
        <v>0.11722883278709741</v>
      </c>
      <c r="S16" s="96">
        <f>(1000000*1000*'GHG energy - GHG Emissions (M 1'!R15)/'GDP - GDP (PPP, Current INtl do'!S16</f>
        <v>0.11594915231076705</v>
      </c>
      <c r="T16" s="96">
        <f>(1000000*1000*'GHG energy - GHG Emissions (M 1'!S15)/'GDP - GDP (PPP, Current INtl do'!T16</f>
        <v>0.12332449065531534</v>
      </c>
      <c r="U16" s="96">
        <f>(1000000*1000*'GHG energy - GHG Emissions (M 1'!T15)/'GDP - GDP (PPP, Current INtl do'!U16</f>
        <v>0.11557705268201937</v>
      </c>
      <c r="V16" s="96">
        <f>(1000000*1000*'GHG energy - GHG Emissions (M 1'!U15)/'GDP - GDP (PPP, Current INtl do'!V16</f>
        <v>0.12133574690090854</v>
      </c>
      <c r="W16" s="96">
        <f>(1000000*1000*'GHG energy - GHG Emissions (M 1'!V15)/'GDP - GDP (PPP, Current INtl do'!W16</f>
        <v>0.12296004751983222</v>
      </c>
      <c r="X16" s="96">
        <f>(1000000*1000*'GHG energy - GHG Emissions (M 1'!W15)/'GDP - GDP (PPP, Current INtl do'!X16</f>
        <v>0.13525496284288133</v>
      </c>
      <c r="Y16" s="96">
        <f>(1000000*1000*'GHG energy - GHG Emissions (M 1'!X15)/'GDP - GDP (PPP, Current INtl do'!Y16</f>
        <v>0.12215365293166161</v>
      </c>
      <c r="Z16" s="96">
        <f>(1000000*1000*'GHG energy - GHG Emissions (M 1'!Y15)/'GDP - GDP (PPP, Current INtl do'!Z16</f>
        <v>0.14683479715464018</v>
      </c>
      <c r="AA16" s="96">
        <f>(1000000*1000*'GHG energy - GHG Emissions (M 1'!Z15)/'GDP - GDP (PPP, Current INtl do'!AA16</f>
        <v>0.13790958194921762</v>
      </c>
      <c r="AB16" s="96">
        <f>(1000000*1000*'GHG energy - GHG Emissions (M 1'!AA15)/'GDP - GDP (PPP, Current INtl do'!AB16</f>
        <v>0.13336153302249298</v>
      </c>
      <c r="AC16" s="19"/>
      <c r="AD16" s="20">
        <f>(AB16-C16)/C16</f>
        <v>-0.34579338445614122</v>
      </c>
      <c r="AE16" s="19"/>
    </row>
    <row r="17" spans="2:31" ht="22.25" customHeight="1" x14ac:dyDescent="0.2">
      <c r="B17" s="16" t="s">
        <v>15</v>
      </c>
      <c r="C17" s="9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19"/>
      <c r="AD17" s="23"/>
      <c r="AE17" s="19"/>
    </row>
    <row r="18" spans="2:31" ht="22.25" customHeight="1" x14ac:dyDescent="0.2">
      <c r="B18" s="16" t="s">
        <v>16</v>
      </c>
      <c r="C18" s="95">
        <f>(1000000*1000*'GHG energy - GHG Emissions (M 1'!B17)/'GDP - GDP (PPP, Current INtl do'!C18</f>
        <v>8.7839541244627756E-2</v>
      </c>
      <c r="D18" s="96">
        <f>(1000000*1000*'GHG energy - GHG Emissions (M 1'!C17)/'GDP - GDP (PPP, Current INtl do'!D18</f>
        <v>8.0972849899673058E-2</v>
      </c>
      <c r="E18" s="96">
        <f>(1000000*1000*'GHG energy - GHG Emissions (M 1'!D17)/'GDP - GDP (PPP, Current INtl do'!E18</f>
        <v>7.6481312558269579E-2</v>
      </c>
      <c r="F18" s="96">
        <f>(1000000*1000*'GHG energy - GHG Emissions (M 1'!E17)/'GDP - GDP (PPP, Current INtl do'!F18</f>
        <v>8.4481774244752658E-2</v>
      </c>
      <c r="G18" s="96">
        <f>(1000000*1000*'GHG energy - GHG Emissions (M 1'!F17)/'GDP - GDP (PPP, Current INtl do'!G18</f>
        <v>0.16225908025115859</v>
      </c>
      <c r="H18" s="96">
        <f>(1000000*1000*'GHG energy - GHG Emissions (M 1'!G17)/'GDP - GDP (PPP, Current INtl do'!H18</f>
        <v>0.11720221373037373</v>
      </c>
      <c r="I18" s="96">
        <f>(1000000*1000*'GHG energy - GHG Emissions (M 1'!H17)/'GDP - GDP (PPP, Current INtl do'!I18</f>
        <v>0.10807782452790715</v>
      </c>
      <c r="J18" s="96">
        <f>(1000000*1000*'GHG energy - GHG Emissions (M 1'!I17)/'GDP - GDP (PPP, Current INtl do'!J18</f>
        <v>9.8553514509238216E-2</v>
      </c>
      <c r="K18" s="96">
        <f>(1000000*1000*'GHG energy - GHG Emissions (M 1'!J17)/'GDP - GDP (PPP, Current INtl do'!K18</f>
        <v>8.8536393449347439E-2</v>
      </c>
      <c r="L18" s="96">
        <f>(1000000*1000*'GHG energy - GHG Emissions (M 1'!K17)/'GDP - GDP (PPP, Current INtl do'!L18</f>
        <v>8.601001431161566E-2</v>
      </c>
      <c r="M18" s="96">
        <f>(1000000*1000*'GHG energy - GHG Emissions (M 1'!L17)/'GDP - GDP (PPP, Current INtl do'!M18</f>
        <v>8.2260861375648031E-2</v>
      </c>
      <c r="N18" s="96">
        <f>(1000000*1000*'GHG energy - GHG Emissions (M 1'!M17)/'GDP - GDP (PPP, Current INtl do'!N18</f>
        <v>7.6224270276201017E-2</v>
      </c>
      <c r="O18" s="96">
        <f>(1000000*1000*'GHG energy - GHG Emissions (M 1'!N17)/'GDP - GDP (PPP, Current INtl do'!O18</f>
        <v>6.7151717423191079E-2</v>
      </c>
      <c r="P18" s="96">
        <f>(1000000*1000*'GHG energy - GHG Emissions (M 1'!O17)/'GDP - GDP (PPP, Current INtl do'!P18</f>
        <v>6.4821592835479877E-2</v>
      </c>
      <c r="Q18" s="96">
        <f>(1000000*1000*'GHG energy - GHG Emissions (M 1'!P17)/'GDP - GDP (PPP, Current INtl do'!Q18</f>
        <v>6.146497584369498E-2</v>
      </c>
      <c r="R18" s="96">
        <f>(1000000*1000*'GHG energy - GHG Emissions (M 1'!Q17)/'GDP - GDP (PPP, Current INtl do'!R18</f>
        <v>5.7491184367356431E-2</v>
      </c>
      <c r="S18" s="96">
        <f>(1000000*1000*'GHG energy - GHG Emissions (M 1'!R17)/'GDP - GDP (PPP, Current INtl do'!S18</f>
        <v>5.2630606040965547E-2</v>
      </c>
      <c r="T18" s="96">
        <f>(1000000*1000*'GHG energy - GHG Emissions (M 1'!S17)/'GDP - GDP (PPP, Current INtl do'!T18</f>
        <v>5.1624435747335669E-2</v>
      </c>
      <c r="U18" s="96">
        <f>(1000000*1000*'GHG energy - GHG Emissions (M 1'!T17)/'GDP - GDP (PPP, Current INtl do'!U18</f>
        <v>4.5218410928739891E-2</v>
      </c>
      <c r="V18" s="96">
        <f>(1000000*1000*'GHG energy - GHG Emissions (M 1'!U17)/'GDP - GDP (PPP, Current INtl do'!V18</f>
        <v>4.5138879396964288E-2</v>
      </c>
      <c r="W18" s="96">
        <f>(1000000*1000*'GHG energy - GHG Emissions (M 1'!V17)/'GDP - GDP (PPP, Current INtl do'!W18</f>
        <v>4.3134622271227718E-2</v>
      </c>
      <c r="X18" s="96">
        <f>(1000000*1000*'GHG energy - GHG Emissions (M 1'!W17)/'GDP - GDP (PPP, Current INtl do'!X18</f>
        <v>4.4962531704271017E-2</v>
      </c>
      <c r="Y18" s="96">
        <f>(1000000*1000*'GHG energy - GHG Emissions (M 1'!X17)/'GDP - GDP (PPP, Current INtl do'!Y18</f>
        <v>4.5897163205079992E-2</v>
      </c>
      <c r="Z18" s="96">
        <f>(1000000*1000*'GHG energy - GHG Emissions (M 1'!Y17)/'GDP - GDP (PPP, Current INtl do'!Z18</f>
        <v>4.755145883063211E-2</v>
      </c>
      <c r="AA18" s="96">
        <f>(1000000*1000*'GHG energy - GHG Emissions (M 1'!Z17)/'GDP - GDP (PPP, Current INtl do'!AA18</f>
        <v>4.3959910641708413E-2</v>
      </c>
      <c r="AB18" s="96">
        <f>(1000000*1000*'GHG energy - GHG Emissions (M 1'!AA17)/'GDP - GDP (PPP, Current INtl do'!AB18</f>
        <v>4.1992028863151877E-2</v>
      </c>
      <c r="AC18" s="19"/>
      <c r="AD18" s="20">
        <f>(AB18-C18)/C18</f>
        <v>-0.52194617289488521</v>
      </c>
      <c r="AE18" s="19"/>
    </row>
    <row r="19" spans="2:31" ht="22.25" customHeight="1" x14ac:dyDescent="0.2">
      <c r="B19" s="16" t="s">
        <v>17</v>
      </c>
      <c r="C19" s="97">
        <f>(1000000*1000*'GHG energy - GHG Emissions (M 1'!B18)/'GDP - GDP (PPP, Current INtl do'!C19</f>
        <v>0.15202575703706944</v>
      </c>
      <c r="D19" s="48">
        <f>(1000000*1000*'GHG energy - GHG Emissions (M 1'!C18)/'GDP - GDP (PPP, Current INtl do'!D19</f>
        <v>0.16959196785551511</v>
      </c>
      <c r="E19" s="48">
        <f>(1000000*1000*'GHG energy - GHG Emissions (M 1'!D18)/'GDP - GDP (PPP, Current INtl do'!E19</f>
        <v>0.15825834884470188</v>
      </c>
      <c r="F19" s="48">
        <f>(1000000*1000*'GHG energy - GHG Emissions (M 1'!E18)/'GDP - GDP (PPP, Current INtl do'!F19</f>
        <v>0.15853602345010218</v>
      </c>
      <c r="G19" s="48">
        <f>(1000000*1000*'GHG energy - GHG Emissions (M 1'!F18)/'GDP - GDP (PPP, Current INtl do'!G19</f>
        <v>0.17579368467928916</v>
      </c>
      <c r="H19" s="48">
        <f>(1000000*1000*'GHG energy - GHG Emissions (M 1'!G18)/'GDP - GDP (PPP, Current INtl do'!H19</f>
        <v>0.17403433707958726</v>
      </c>
      <c r="I19" s="48">
        <f>(1000000*1000*'GHG energy - GHG Emissions (M 1'!H18)/'GDP - GDP (PPP, Current INtl do'!I19</f>
        <v>0.19659529457590399</v>
      </c>
      <c r="J19" s="48">
        <f>(1000000*1000*'GHG energy - GHG Emissions (M 1'!I18)/'GDP - GDP (PPP, Current INtl do'!J19</f>
        <v>0.25515681246091348</v>
      </c>
      <c r="K19" s="48">
        <f>(1000000*1000*'GHG energy - GHG Emissions (M 1'!J18)/'GDP - GDP (PPP, Current INtl do'!K19</f>
        <v>0.29865055694673209</v>
      </c>
      <c r="L19" s="48">
        <f>(1000000*1000*'GHG energy - GHG Emissions (M 1'!K18)/'GDP - GDP (PPP, Current INtl do'!L19</f>
        <v>0.34533552849359689</v>
      </c>
      <c r="M19" s="48">
        <f>(1000000*1000*'GHG energy - GHG Emissions (M 1'!L18)/'GDP - GDP (PPP, Current INtl do'!M19</f>
        <v>0.38178922650937741</v>
      </c>
      <c r="N19" s="48">
        <f>(1000000*1000*'GHG energy - GHG Emissions (M 1'!M18)/'GDP - GDP (PPP, Current INtl do'!N19</f>
        <v>0.43323390996492084</v>
      </c>
      <c r="O19" s="48">
        <f>(1000000*1000*'GHG energy - GHG Emissions (M 1'!N18)/'GDP - GDP (PPP, Current INtl do'!O19</f>
        <v>0.36371239372385678</v>
      </c>
      <c r="P19" s="48">
        <f>(1000000*1000*'GHG energy - GHG Emissions (M 1'!O18)/'GDP - GDP (PPP, Current INtl do'!P19</f>
        <v>0.39435104453453929</v>
      </c>
      <c r="Q19" s="48">
        <f>(1000000*1000*'GHG energy - GHG Emissions (M 1'!P18)/'GDP - GDP (PPP, Current INtl do'!Q19</f>
        <v>0.54393501522023457</v>
      </c>
      <c r="R19" s="48">
        <f>(1000000*1000*'GHG energy - GHG Emissions (M 1'!Q18)/'GDP - GDP (PPP, Current INtl do'!R19</f>
        <v>0.46672316393906049</v>
      </c>
      <c r="S19" s="48">
        <f>(1000000*1000*'GHG energy - GHG Emissions (M 1'!R18)/'GDP - GDP (PPP, Current INtl do'!S19</f>
        <v>0.45382650296993493</v>
      </c>
      <c r="T19" s="48">
        <f>(1000000*1000*'GHG energy - GHG Emissions (M 1'!S18)/'GDP - GDP (PPP, Current INtl do'!T19</f>
        <v>0.35962056289552924</v>
      </c>
      <c r="U19" s="48">
        <f>(1000000*1000*'GHG energy - GHG Emissions (M 1'!T18)/'GDP - GDP (PPP, Current INtl do'!U19</f>
        <v>0.39691147114959213</v>
      </c>
      <c r="V19" s="48">
        <f>(1000000*1000*'GHG energy - GHG Emissions (M 1'!U18)/'GDP - GDP (PPP, Current INtl do'!V19</f>
        <v>0.42895324789880723</v>
      </c>
      <c r="W19" s="48">
        <f>(1000000*1000*'GHG energy - GHG Emissions (M 1'!V18)/'GDP - GDP (PPP, Current INtl do'!W19</f>
        <v>0.37678633031837627</v>
      </c>
      <c r="X19" s="48">
        <f>(1000000*1000*'GHG energy - GHG Emissions (M 1'!W18)/'GDP - GDP (PPP, Current INtl do'!X19</f>
        <v>0.30279914957241832</v>
      </c>
      <c r="Y19" s="48">
        <f>(1000000*1000*'GHG energy - GHG Emissions (M 1'!X18)/'GDP - GDP (PPP, Current INtl do'!Y19</f>
        <v>0.3345563977399853</v>
      </c>
      <c r="Z19" s="48">
        <f>(1000000*1000*'GHG energy - GHG Emissions (M 1'!Y18)/'GDP - GDP (PPP, Current INtl do'!Z19</f>
        <v>0.28918171851630164</v>
      </c>
      <c r="AA19" s="48">
        <f>(1000000*1000*'GHG energy - GHG Emissions (M 1'!Z18)/'GDP - GDP (PPP, Current INtl do'!AA19</f>
        <v>0.27805043222423326</v>
      </c>
      <c r="AB19" s="48">
        <f>(1000000*1000*'GHG energy - GHG Emissions (M 1'!AA18)/'GDP - GDP (PPP, Current INtl do'!AB19</f>
        <v>0.27474025521090867</v>
      </c>
      <c r="AC19" s="19"/>
      <c r="AD19" s="23">
        <f>(AB19-C19)/C19</f>
        <v>0.80719544217705785</v>
      </c>
      <c r="AE19" s="19"/>
    </row>
    <row r="20" spans="2:31" ht="23.25" customHeight="1" x14ac:dyDescent="0.2">
      <c r="B20" s="24" t="s">
        <v>18</v>
      </c>
      <c r="C20" s="95"/>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19"/>
      <c r="AD20" s="20"/>
      <c r="AE20" s="14"/>
    </row>
    <row r="21" spans="2:31" ht="22.25" customHeight="1" x14ac:dyDescent="0.2">
      <c r="B21" s="16" t="s">
        <v>19</v>
      </c>
      <c r="C21" s="97"/>
      <c r="D21" s="48"/>
      <c r="E21" s="48"/>
      <c r="F21" s="48"/>
      <c r="G21" s="48"/>
      <c r="H21" s="48"/>
      <c r="I21" s="48"/>
      <c r="J21" s="48"/>
      <c r="K21" s="48"/>
      <c r="L21" s="48"/>
      <c r="M21" s="48"/>
      <c r="N21" s="48"/>
      <c r="O21" s="48"/>
      <c r="P21" s="48"/>
      <c r="Q21" s="48"/>
      <c r="R21" s="48"/>
      <c r="S21" s="48"/>
      <c r="T21" s="48"/>
      <c r="U21" s="48"/>
      <c r="V21" s="48"/>
      <c r="W21" s="48"/>
      <c r="X21" s="48"/>
      <c r="Y21" s="48">
        <f>(1000000*1000*'GHG energy - GHG Emissions (M 1'!X20)/'GDP - GDP (PPP, Current INtl do'!Y21</f>
        <v>6.7799378503102276E-2</v>
      </c>
      <c r="Z21" s="48">
        <f>(1000000*1000*'GHG energy - GHG Emissions (M 1'!Y20)/'GDP - GDP (PPP, Current INtl do'!Z21</f>
        <v>6.5213788166681927E-2</v>
      </c>
      <c r="AA21" s="48">
        <f>(1000000*1000*'GHG energy - GHG Emissions (M 1'!Z20)/'GDP - GDP (PPP, Current INtl do'!AA21</f>
        <v>6.266918521474589E-2</v>
      </c>
      <c r="AB21" s="48">
        <f>(1000000*1000*'GHG energy - GHG Emissions (M 1'!AA20)/'GDP - GDP (PPP, Current INtl do'!AB21</f>
        <v>6.8434505933754192E-2</v>
      </c>
      <c r="AC21" s="19"/>
      <c r="AD21" s="23">
        <f>(AB21-Y21)/Y21</f>
        <v>9.3677470896411652E-3</v>
      </c>
      <c r="AE21" s="19"/>
    </row>
    <row r="22" spans="2:31" ht="22.25" customHeight="1" x14ac:dyDescent="0.2">
      <c r="B22" s="16" t="s">
        <v>20</v>
      </c>
      <c r="C22" s="95">
        <f>(1000000*1000*'GHG energy - GHG Emissions (M 1'!B21)/'GDP - GDP (PPP, Current INtl do'!C22</f>
        <v>5.5711453438016603E-2</v>
      </c>
      <c r="D22" s="96">
        <f>(1000000*1000*'GHG energy - GHG Emissions (M 1'!C21)/'GDP - GDP (PPP, Current INtl do'!D22</f>
        <v>5.4309856861558502E-2</v>
      </c>
      <c r="E22" s="96">
        <f>(1000000*1000*'GHG energy - GHG Emissions (M 1'!D21)/'GDP - GDP (PPP, Current INtl do'!E22</f>
        <v>5.3007812362247067E-2</v>
      </c>
      <c r="F22" s="96">
        <f>(1000000*1000*'GHG energy - GHG Emissions (M 1'!E21)/'GDP - GDP (PPP, Current INtl do'!F22</f>
        <v>4.8478273567204563E-2</v>
      </c>
      <c r="G22" s="96">
        <f>(1000000*1000*'GHG energy - GHG Emissions (M 1'!F21)/'GDP - GDP (PPP, Current INtl do'!G22</f>
        <v>4.1282727503326358E-2</v>
      </c>
      <c r="H22" s="96">
        <f>(1000000*1000*'GHG energy - GHG Emissions (M 1'!G21)/'GDP - GDP (PPP, Current INtl do'!H22</f>
        <v>4.9100469652092527E-2</v>
      </c>
      <c r="I22" s="96">
        <f>(1000000*1000*'GHG energy - GHG Emissions (M 1'!H21)/'GDP - GDP (PPP, Current INtl do'!I22</f>
        <v>5.0819430136330355E-2</v>
      </c>
      <c r="J22" s="96">
        <f>(1000000*1000*'GHG energy - GHG Emissions (M 1'!I21)/'GDP - GDP (PPP, Current INtl do'!J22</f>
        <v>5.0528472237788377E-2</v>
      </c>
      <c r="K22" s="96">
        <f>(1000000*1000*'GHG energy - GHG Emissions (M 1'!J21)/'GDP - GDP (PPP, Current INtl do'!K22</f>
        <v>5.5023857302718922E-2</v>
      </c>
      <c r="L22" s="96">
        <f>(1000000*1000*'GHG energy - GHG Emissions (M 1'!K21)/'GDP - GDP (PPP, Current INtl do'!L22</f>
        <v>5.2841400892324551E-2</v>
      </c>
      <c r="M22" s="96">
        <f>(1000000*1000*'GHG energy - GHG Emissions (M 1'!L21)/'GDP - GDP (PPP, Current INtl do'!M22</f>
        <v>5.5811120900270968E-2</v>
      </c>
      <c r="N22" s="96">
        <f>(1000000*1000*'GHG energy - GHG Emissions (M 1'!M21)/'GDP - GDP (PPP, Current INtl do'!N22</f>
        <v>5.6053801426448821E-2</v>
      </c>
      <c r="O22" s="96">
        <f>(1000000*1000*'GHG energy - GHG Emissions (M 1'!N21)/'GDP - GDP (PPP, Current INtl do'!O22</f>
        <v>5.3178571769145005E-2</v>
      </c>
      <c r="P22" s="96">
        <f>(1000000*1000*'GHG energy - GHG Emissions (M 1'!O21)/'GDP - GDP (PPP, Current INtl do'!P22</f>
        <v>5.1238178499735644E-2</v>
      </c>
      <c r="Q22" s="96">
        <f>(1000000*1000*'GHG energy - GHG Emissions (M 1'!P21)/'GDP - GDP (PPP, Current INtl do'!Q22</f>
        <v>5.21536693354923E-2</v>
      </c>
      <c r="R22" s="96">
        <f>(1000000*1000*'GHG energy - GHG Emissions (M 1'!Q21)/'GDP - GDP (PPP, Current INtl do'!R22</f>
        <v>6.1257877282454895E-2</v>
      </c>
      <c r="S22" s="96">
        <f>(1000000*1000*'GHG energy - GHG Emissions (M 1'!R21)/'GDP - GDP (PPP, Current INtl do'!S22</f>
        <v>6.4634794334823442E-2</v>
      </c>
      <c r="T22" s="96">
        <f>(1000000*1000*'GHG energy - GHG Emissions (M 1'!S21)/'GDP - GDP (PPP, Current INtl do'!T22</f>
        <v>6.7890253677165169E-2</v>
      </c>
      <c r="U22" s="96">
        <f>(1000000*1000*'GHG energy - GHG Emissions (M 1'!T21)/'GDP - GDP (PPP, Current INtl do'!U22</f>
        <v>6.8950267752578412E-2</v>
      </c>
      <c r="V22" s="96">
        <f>(1000000*1000*'GHG energy - GHG Emissions (M 1'!U21)/'GDP - GDP (PPP, Current INtl do'!V22</f>
        <v>6.8441666475708401E-2</v>
      </c>
      <c r="W22" s="96">
        <f>(1000000*1000*'GHG energy - GHG Emissions (M 1'!V21)/'GDP - GDP (PPP, Current INtl do'!W22</f>
        <v>7.5092819853742693E-2</v>
      </c>
      <c r="X22" s="96">
        <f>(1000000*1000*'GHG energy - GHG Emissions (M 1'!W21)/'GDP - GDP (PPP, Current INtl do'!X22</f>
        <v>7.4680386789012537E-2</v>
      </c>
      <c r="Y22" s="96">
        <f>(1000000*1000*'GHG energy - GHG Emissions (M 1'!X21)/'GDP - GDP (PPP, Current INtl do'!Y22</f>
        <v>6.8892389881669722E-2</v>
      </c>
      <c r="Z22" s="96">
        <f>(1000000*1000*'GHG energy - GHG Emissions (M 1'!Y21)/'GDP - GDP (PPP, Current INtl do'!Z22</f>
        <v>7.9722174865569304E-2</v>
      </c>
      <c r="AA22" s="96">
        <f>(1000000*1000*'GHG energy - GHG Emissions (M 1'!Z21)/'GDP - GDP (PPP, Current INtl do'!AA22</f>
        <v>7.7969995826275909E-2</v>
      </c>
      <c r="AB22" s="96">
        <f>(1000000*1000*'GHG energy - GHG Emissions (M 1'!AA21)/'GDP - GDP (PPP, Current INtl do'!AB22</f>
        <v>7.4937870938511203E-2</v>
      </c>
      <c r="AC22" s="19"/>
      <c r="AD22" s="20">
        <f>(AB22-C22)/C22</f>
        <v>0.34510708865072975</v>
      </c>
      <c r="AE22" s="19"/>
    </row>
    <row r="23" spans="2:31" ht="22.25" customHeight="1" x14ac:dyDescent="0.2">
      <c r="B23" s="16" t="s">
        <v>21</v>
      </c>
      <c r="C23" s="97">
        <f>(1000000*1000*'GHG energy - GHG Emissions (M 1'!B22)/'GDP - GDP (PPP, Current INtl do'!C23</f>
        <v>6.2118938195142158E-2</v>
      </c>
      <c r="D23" s="48">
        <f>(1000000*1000*'GHG energy - GHG Emissions (M 1'!C22)/'GDP - GDP (PPP, Current INtl do'!D23</f>
        <v>6.440309263111349E-2</v>
      </c>
      <c r="E23" s="48">
        <f>(1000000*1000*'GHG energy - GHG Emissions (M 1'!D22)/'GDP - GDP (PPP, Current INtl do'!E23</f>
        <v>6.2070885175321715E-2</v>
      </c>
      <c r="F23" s="48">
        <f>(1000000*1000*'GHG energy - GHG Emissions (M 1'!E22)/'GDP - GDP (PPP, Current INtl do'!F23</f>
        <v>6.8489900128431008E-2</v>
      </c>
      <c r="G23" s="48">
        <f>(1000000*1000*'GHG energy - GHG Emissions (M 1'!F22)/'GDP - GDP (PPP, Current INtl do'!G23</f>
        <v>6.2480091967514487E-2</v>
      </c>
      <c r="H23" s="48">
        <f>(1000000*1000*'GHG energy - GHG Emissions (M 1'!G22)/'GDP - GDP (PPP, Current INtl do'!H23</f>
        <v>8.9110317512616402E-2</v>
      </c>
      <c r="I23" s="48">
        <f>(1000000*1000*'GHG energy - GHG Emissions (M 1'!H22)/'GDP - GDP (PPP, Current INtl do'!I23</f>
        <v>8.303774977887679E-2</v>
      </c>
      <c r="J23" s="48">
        <f>(1000000*1000*'GHG energy - GHG Emissions (M 1'!I22)/'GDP - GDP (PPP, Current INtl do'!J23</f>
        <v>6.6785121030454975E-2</v>
      </c>
      <c r="K23" s="48">
        <f>(1000000*1000*'GHG energy - GHG Emissions (M 1'!J22)/'GDP - GDP (PPP, Current INtl do'!K23</f>
        <v>5.7105185681012013E-2</v>
      </c>
      <c r="L23" s="48">
        <f>(1000000*1000*'GHG energy - GHG Emissions (M 1'!K22)/'GDP - GDP (PPP, Current INtl do'!L23</f>
        <v>5.4077956030584844E-2</v>
      </c>
      <c r="M23" s="48">
        <f>(1000000*1000*'GHG energy - GHG Emissions (M 1'!L22)/'GDP - GDP (PPP, Current INtl do'!M23</f>
        <v>5.3843945725257344E-2</v>
      </c>
      <c r="N23" s="48">
        <f>(1000000*1000*'GHG energy - GHG Emissions (M 1'!M22)/'GDP - GDP (PPP, Current INtl do'!N23</f>
        <v>5.9930878231910942E-2</v>
      </c>
      <c r="O23" s="48">
        <f>(1000000*1000*'GHG energy - GHG Emissions (M 1'!N22)/'GDP - GDP (PPP, Current INtl do'!O23</f>
        <v>6.4185539540545108E-2</v>
      </c>
      <c r="P23" s="48">
        <f>(1000000*1000*'GHG energy - GHG Emissions (M 1'!O22)/'GDP - GDP (PPP, Current INtl do'!P23</f>
        <v>6.3669305515314439E-2</v>
      </c>
      <c r="Q23" s="48">
        <f>(1000000*1000*'GHG energy - GHG Emissions (M 1'!P22)/'GDP - GDP (PPP, Current INtl do'!Q23</f>
        <v>6.7693499937466275E-2</v>
      </c>
      <c r="R23" s="48">
        <f>(1000000*1000*'GHG energy - GHG Emissions (M 1'!Q22)/'GDP - GDP (PPP, Current INtl do'!R23</f>
        <v>7.8933339471626035E-2</v>
      </c>
      <c r="S23" s="48">
        <f>(1000000*1000*'GHG energy - GHG Emissions (M 1'!R22)/'GDP - GDP (PPP, Current INtl do'!S23</f>
        <v>8.260350932698636E-2</v>
      </c>
      <c r="T23" s="48">
        <f>(1000000*1000*'GHG energy - GHG Emissions (M 1'!S22)/'GDP - GDP (PPP, Current INtl do'!T23</f>
        <v>7.4489590436765396E-2</v>
      </c>
      <c r="U23" s="48">
        <f>(1000000*1000*'GHG energy - GHG Emissions (M 1'!T22)/'GDP - GDP (PPP, Current INtl do'!U23</f>
        <v>7.3501776670275742E-2</v>
      </c>
      <c r="V23" s="48">
        <f>(1000000*1000*'GHG energy - GHG Emissions (M 1'!U22)/'GDP - GDP (PPP, Current INtl do'!V23</f>
        <v>6.7207647319048755E-2</v>
      </c>
      <c r="W23" s="48">
        <f>(1000000*1000*'GHG energy - GHG Emissions (M 1'!V22)/'GDP - GDP (PPP, Current INtl do'!W23</f>
        <v>7.5874379910491702E-2</v>
      </c>
      <c r="X23" s="48">
        <f>(1000000*1000*'GHG energy - GHG Emissions (M 1'!W22)/'GDP - GDP (PPP, Current INtl do'!X23</f>
        <v>8.0076526974570225E-2</v>
      </c>
      <c r="Y23" s="48">
        <f>(1000000*1000*'GHG energy - GHG Emissions (M 1'!X22)/'GDP - GDP (PPP, Current INtl do'!Y23</f>
        <v>8.9826250753465939E-2</v>
      </c>
      <c r="Z23" s="48">
        <f>(1000000*1000*'GHG energy - GHG Emissions (M 1'!Y22)/'GDP - GDP (PPP, Current INtl do'!Z23</f>
        <v>9.4329010334805549E-2</v>
      </c>
      <c r="AA23" s="48">
        <f>(1000000*1000*'GHG energy - GHG Emissions (M 1'!Z22)/'GDP - GDP (PPP, Current INtl do'!AA23</f>
        <v>9.0505907481693862E-2</v>
      </c>
      <c r="AB23" s="48">
        <f>(1000000*1000*'GHG energy - GHG Emissions (M 1'!AA22)/'GDP - GDP (PPP, Current INtl do'!AB23</f>
        <v>8.8233185489728486E-2</v>
      </c>
      <c r="AC23" s="19"/>
      <c r="AD23" s="23">
        <f>(AB23-C23)/C23</f>
        <v>0.42039107643067408</v>
      </c>
      <c r="AE23" s="19"/>
    </row>
    <row r="24" spans="2:31" ht="22.25" customHeight="1" x14ac:dyDescent="0.2">
      <c r="B24" s="16" t="s">
        <v>22</v>
      </c>
      <c r="C24" s="95">
        <f>(1000000*1000*'GHG energy - GHG Emissions (M 1'!B23)/'GDP - GDP (PPP, Current INtl do'!C24</f>
        <v>0.12999895764090896</v>
      </c>
      <c r="D24" s="96">
        <f>(1000000*1000*'GHG energy - GHG Emissions (M 1'!C23)/'GDP - GDP (PPP, Current INtl do'!D24</f>
        <v>0.12848617616099064</v>
      </c>
      <c r="E24" s="96">
        <f>(1000000*1000*'GHG energy - GHG Emissions (M 1'!D23)/'GDP - GDP (PPP, Current INtl do'!E24</f>
        <v>0.13293180791093231</v>
      </c>
      <c r="F24" s="96">
        <f>(1000000*1000*'GHG energy - GHG Emissions (M 1'!E23)/'GDP - GDP (PPP, Current INtl do'!F24</f>
        <v>0.12670049631492683</v>
      </c>
      <c r="G24" s="96">
        <f>(1000000*1000*'GHG energy - GHG Emissions (M 1'!F23)/'GDP - GDP (PPP, Current INtl do'!G24</f>
        <v>0.13418766228593351</v>
      </c>
      <c r="H24" s="96">
        <f>(1000000*1000*'GHG energy - GHG Emissions (M 1'!G23)/'GDP - GDP (PPP, Current INtl do'!H24</f>
        <v>0.11697278304699774</v>
      </c>
      <c r="I24" s="96">
        <f>(1000000*1000*'GHG energy - GHG Emissions (M 1'!H23)/'GDP - GDP (PPP, Current INtl do'!I24</f>
        <v>9.487088195752863E-2</v>
      </c>
      <c r="J24" s="96">
        <f>(1000000*1000*'GHG energy - GHG Emissions (M 1'!I23)/'GDP - GDP (PPP, Current INtl do'!J24</f>
        <v>0.11683000654296465</v>
      </c>
      <c r="K24" s="96">
        <f>(1000000*1000*'GHG energy - GHG Emissions (M 1'!J23)/'GDP - GDP (PPP, Current INtl do'!K24</f>
        <v>0.11350491782149819</v>
      </c>
      <c r="L24" s="96">
        <f>(1000000*1000*'GHG energy - GHG Emissions (M 1'!K23)/'GDP - GDP (PPP, Current INtl do'!L24</f>
        <v>8.4740733395042081E-2</v>
      </c>
      <c r="M24" s="96">
        <f>(1000000*1000*'GHG energy - GHG Emissions (M 1'!L23)/'GDP - GDP (PPP, Current INtl do'!M24</f>
        <v>8.2223759599794763E-2</v>
      </c>
      <c r="N24" s="96">
        <f>(1000000*1000*'GHG energy - GHG Emissions (M 1'!M23)/'GDP - GDP (PPP, Current INtl do'!N24</f>
        <v>8.1685759038208336E-2</v>
      </c>
      <c r="O24" s="96">
        <f>(1000000*1000*'GHG energy - GHG Emissions (M 1'!N23)/'GDP - GDP (PPP, Current INtl do'!O24</f>
        <v>8.1320302453325749E-2</v>
      </c>
      <c r="P24" s="96">
        <f>(1000000*1000*'GHG energy - GHG Emissions (M 1'!O23)/'GDP - GDP (PPP, Current INtl do'!P24</f>
        <v>8.0958755740449154E-2</v>
      </c>
      <c r="Q24" s="96">
        <f>(1000000*1000*'GHG energy - GHG Emissions (M 1'!P23)/'GDP - GDP (PPP, Current INtl do'!Q24</f>
        <v>7.6821355064351504E-2</v>
      </c>
      <c r="R24" s="96">
        <f>(1000000*1000*'GHG energy - GHG Emissions (M 1'!Q23)/'GDP - GDP (PPP, Current INtl do'!R24</f>
        <v>7.6413783768603735E-2</v>
      </c>
      <c r="S24" s="96">
        <f>(1000000*1000*'GHG energy - GHG Emissions (M 1'!R23)/'GDP - GDP (PPP, Current INtl do'!S24</f>
        <v>6.4915264275370296E-2</v>
      </c>
      <c r="T24" s="96">
        <f>(1000000*1000*'GHG energy - GHG Emissions (M 1'!S23)/'GDP - GDP (PPP, Current INtl do'!T24</f>
        <v>5.0798847429940674E-2</v>
      </c>
      <c r="U24" s="96">
        <f>(1000000*1000*'GHG energy - GHG Emissions (M 1'!T23)/'GDP - GDP (PPP, Current INtl do'!U24</f>
        <v>5.7824981678808327E-2</v>
      </c>
      <c r="V24" s="96">
        <f>(1000000*1000*'GHG energy - GHG Emissions (M 1'!U23)/'GDP - GDP (PPP, Current INtl do'!V24</f>
        <v>6.1307584061831538E-2</v>
      </c>
      <c r="W24" s="96">
        <f>(1000000*1000*'GHG energy - GHG Emissions (M 1'!V23)/'GDP - GDP (PPP, Current INtl do'!W24</f>
        <v>5.9617117067729139E-2</v>
      </c>
      <c r="X24" s="96">
        <f>(1000000*1000*'GHG energy - GHG Emissions (M 1'!W23)/'GDP - GDP (PPP, Current INtl do'!X24</f>
        <v>6.1136153575583572E-2</v>
      </c>
      <c r="Y24" s="96">
        <f>(1000000*1000*'GHG energy - GHG Emissions (M 1'!X23)/'GDP - GDP (PPP, Current INtl do'!Y24</f>
        <v>6.7401829354400117E-2</v>
      </c>
      <c r="Z24" s="96">
        <f>(1000000*1000*'GHG energy - GHG Emissions (M 1'!Y23)/'GDP - GDP (PPP, Current INtl do'!Z24</f>
        <v>7.051068947197954E-2</v>
      </c>
      <c r="AA24" s="96">
        <f>(1000000*1000*'GHG energy - GHG Emissions (M 1'!Z23)/'GDP - GDP (PPP, Current INtl do'!AA24</f>
        <v>7.0977938032278295E-2</v>
      </c>
      <c r="AB24" s="96">
        <f>(1000000*1000*'GHG energy - GHG Emissions (M 1'!AA23)/'GDP - GDP (PPP, Current INtl do'!AB24</f>
        <v>6.940275448893167E-2</v>
      </c>
      <c r="AC24" s="19"/>
      <c r="AD24" s="20">
        <f>(AB24-C24)/C24</f>
        <v>-0.46612837711637517</v>
      </c>
      <c r="AE24" s="19"/>
    </row>
    <row r="25" spans="2:31" ht="22.25" customHeight="1" x14ac:dyDescent="0.2">
      <c r="B25" s="16" t="s">
        <v>23</v>
      </c>
      <c r="C25" s="97">
        <f>(1000000*1000*'GHG energy - GHG Emissions (M 1'!B24)/'GDP - GDP (PPP, Current INtl do'!C25</f>
        <v>0.58490553882299767</v>
      </c>
      <c r="D25" s="48">
        <f>(1000000*1000*'GHG energy - GHG Emissions (M 1'!C24)/'GDP - GDP (PPP, Current INtl do'!D25</f>
        <v>0.56565064078014571</v>
      </c>
      <c r="E25" s="48">
        <f>(1000000*1000*'GHG energy - GHG Emissions (M 1'!D24)/'GDP - GDP (PPP, Current INtl do'!E25</f>
        <v>0.66405968031827112</v>
      </c>
      <c r="F25" s="48">
        <f>(1000000*1000*'GHG energy - GHG Emissions (M 1'!E24)/'GDP - GDP (PPP, Current INtl do'!F25</f>
        <v>0.63020244969724537</v>
      </c>
      <c r="G25" s="48">
        <f>(1000000*1000*'GHG energy - GHG Emissions (M 1'!F24)/'GDP - GDP (PPP, Current INtl do'!G25</f>
        <v>0.62808848757691083</v>
      </c>
      <c r="H25" s="48">
        <f>(1000000*1000*'GHG energy - GHG Emissions (M 1'!G24)/'GDP - GDP (PPP, Current INtl do'!H25</f>
        <v>0.53769832389326822</v>
      </c>
      <c r="I25" s="48">
        <f>(1000000*1000*'GHG energy - GHG Emissions (M 1'!H24)/'GDP - GDP (PPP, Current INtl do'!I25</f>
        <v>0.48284988906231918</v>
      </c>
      <c r="J25" s="48">
        <f>(1000000*1000*'GHG energy - GHG Emissions (M 1'!I24)/'GDP - GDP (PPP, Current INtl do'!J25</f>
        <v>0.45184416794160515</v>
      </c>
      <c r="K25" s="48">
        <f>(1000000*1000*'GHG energy - GHG Emissions (M 1'!J24)/'GDP - GDP (PPP, Current INtl do'!K25</f>
        <v>0.43447844603556329</v>
      </c>
      <c r="L25" s="48">
        <f>(1000000*1000*'GHG energy - GHG Emissions (M 1'!K24)/'GDP - GDP (PPP, Current INtl do'!L25</f>
        <v>0.48663426805451593</v>
      </c>
      <c r="M25" s="48">
        <f>(1000000*1000*'GHG energy - GHG Emissions (M 1'!L24)/'GDP - GDP (PPP, Current INtl do'!M25</f>
        <v>0.44142202761063548</v>
      </c>
      <c r="N25" s="48">
        <f>(1000000*1000*'GHG energy - GHG Emissions (M 1'!M24)/'GDP - GDP (PPP, Current INtl do'!N25</f>
        <v>0.39367021100467608</v>
      </c>
      <c r="O25" s="48">
        <f>(1000000*1000*'GHG energy - GHG Emissions (M 1'!N24)/'GDP - GDP (PPP, Current INtl do'!O25</f>
        <v>0.41046489273582065</v>
      </c>
      <c r="P25" s="48">
        <f>(1000000*1000*'GHG energy - GHG Emissions (M 1'!O24)/'GDP - GDP (PPP, Current INtl do'!P25</f>
        <v>0.44040342705514607</v>
      </c>
      <c r="Q25" s="48">
        <f>(1000000*1000*'GHG energy - GHG Emissions (M 1'!P24)/'GDP - GDP (PPP, Current INtl do'!Q25</f>
        <v>0.41623189989869508</v>
      </c>
      <c r="R25" s="48">
        <f>(1000000*1000*'GHG energy - GHG Emissions (M 1'!Q24)/'GDP - GDP (PPP, Current INtl do'!R25</f>
        <v>0.50116673338575302</v>
      </c>
      <c r="S25" s="48">
        <f>(1000000*1000*'GHG energy - GHG Emissions (M 1'!R24)/'GDP - GDP (PPP, Current INtl do'!S25</f>
        <v>0.50358196651961251</v>
      </c>
      <c r="T25" s="48">
        <f>(1000000*1000*'GHG energy - GHG Emissions (M 1'!S24)/'GDP - GDP (PPP, Current INtl do'!T25</f>
        <v>0.49460771452103863</v>
      </c>
      <c r="U25" s="48">
        <f>(1000000*1000*'GHG energy - GHG Emissions (M 1'!T24)/'GDP - GDP (PPP, Current INtl do'!U25</f>
        <v>0.47218075537406601</v>
      </c>
      <c r="V25" s="48">
        <f>(1000000*1000*'GHG energy - GHG Emissions (M 1'!U24)/'GDP - GDP (PPP, Current INtl do'!V25</f>
        <v>0.47789760493330719</v>
      </c>
      <c r="W25" s="48">
        <f>(1000000*1000*'GHG energy - GHG Emissions (M 1'!V24)/'GDP - GDP (PPP, Current INtl do'!W25</f>
        <v>0.47703401863158379</v>
      </c>
      <c r="X25" s="48">
        <f>(1000000*1000*'GHG energy - GHG Emissions (M 1'!W24)/'GDP - GDP (PPP, Current INtl do'!X25</f>
        <v>0.53492054257628274</v>
      </c>
      <c r="Y25" s="48">
        <f>(1000000*1000*'GHG energy - GHG Emissions (M 1'!X24)/'GDP - GDP (PPP, Current INtl do'!Y25</f>
        <v>0.53812110022812376</v>
      </c>
      <c r="Z25" s="48">
        <f>(1000000*1000*'GHG energy - GHG Emissions (M 1'!Y24)/'GDP - GDP (PPP, Current INtl do'!Z25</f>
        <v>0.54875836261190059</v>
      </c>
      <c r="AA25" s="48">
        <f>(1000000*1000*'GHG energy - GHG Emissions (M 1'!Z24)/'GDP - GDP (PPP, Current INtl do'!AA25</f>
        <v>0.65161738086432464</v>
      </c>
      <c r="AB25" s="48">
        <f>(1000000*1000*'GHG energy - GHG Emissions (M 1'!AA24)/'GDP - GDP (PPP, Current INtl do'!AB25</f>
        <v>0.63383991434014242</v>
      </c>
      <c r="AC25" s="19"/>
      <c r="AD25" s="23">
        <f>(AB25-C25)/C25</f>
        <v>8.3662014238427507E-2</v>
      </c>
      <c r="AE25" s="19"/>
    </row>
    <row r="26" spans="2:31" ht="22.25" customHeight="1" x14ac:dyDescent="0.2">
      <c r="B26" s="27" t="s">
        <v>24</v>
      </c>
      <c r="C26" s="98"/>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14"/>
      <c r="AD26" s="30"/>
      <c r="AE26" s="19"/>
    </row>
    <row r="27" spans="2:31" ht="22.25" customHeight="1" x14ac:dyDescent="0.2">
      <c r="B27" s="16" t="s">
        <v>25</v>
      </c>
      <c r="C27" s="97">
        <f>(1000000*1000*'GHG energy - GHG Emissions (M 1'!B26)/'GDP - GDP (PPP, Current INtl do'!C27</f>
        <v>9.5564148063076823E-2</v>
      </c>
      <c r="D27" s="48">
        <f>(1000000*1000*'GHG energy - GHG Emissions (M 1'!C26)/'GDP - GDP (PPP, Current INtl do'!D27</f>
        <v>9.623948855617101E-2</v>
      </c>
      <c r="E27" s="48">
        <f>(1000000*1000*'GHG energy - GHG Emissions (M 1'!D26)/'GDP - GDP (PPP, Current INtl do'!E27</f>
        <v>0.10553196129991005</v>
      </c>
      <c r="F27" s="48">
        <f>(1000000*1000*'GHG energy - GHG Emissions (M 1'!E26)/'GDP - GDP (PPP, Current INtl do'!F27</f>
        <v>0.1557757106290453</v>
      </c>
      <c r="G27" s="48">
        <f>(1000000*1000*'GHG energy - GHG Emissions (M 1'!F26)/'GDP - GDP (PPP, Current INtl do'!G27</f>
        <v>0.10138978850976822</v>
      </c>
      <c r="H27" s="48">
        <f>(1000000*1000*'GHG energy - GHG Emissions (M 1'!G26)/'GDP - GDP (PPP, Current INtl do'!H27</f>
        <v>0.25906961316096583</v>
      </c>
      <c r="I27" s="48">
        <f>(1000000*1000*'GHG energy - GHG Emissions (M 1'!H26)/'GDP - GDP (PPP, Current INtl do'!I27</f>
        <v>0.22200077667952464</v>
      </c>
      <c r="J27" s="48">
        <f>(1000000*1000*'GHG energy - GHG Emissions (M 1'!I26)/'GDP - GDP (PPP, Current INtl do'!J27</f>
        <v>0.14522029105160461</v>
      </c>
      <c r="K27" s="48">
        <f>(1000000*1000*'GHG energy - GHG Emissions (M 1'!J26)/'GDP - GDP (PPP, Current INtl do'!K27</f>
        <v>0.13461709351870649</v>
      </c>
      <c r="L27" s="48">
        <f>(1000000*1000*'GHG energy - GHG Emissions (M 1'!K26)/'GDP - GDP (PPP, Current INtl do'!L27</f>
        <v>0.16336698726903967</v>
      </c>
      <c r="M27" s="48">
        <f>(1000000*1000*'GHG energy - GHG Emissions (M 1'!L26)/'GDP - GDP (PPP, Current INtl do'!M27</f>
        <v>0.16525891977959489</v>
      </c>
      <c r="N27" s="48">
        <f>(1000000*1000*'GHG energy - GHG Emissions (M 1'!M26)/'GDP - GDP (PPP, Current INtl do'!N27</f>
        <v>0.16173478862560908</v>
      </c>
      <c r="O27" s="48">
        <f>(1000000*1000*'GHG energy - GHG Emissions (M 1'!N26)/'GDP - GDP (PPP, Current INtl do'!O27</f>
        <v>0.22618508620049008</v>
      </c>
      <c r="P27" s="48">
        <f>(1000000*1000*'GHG energy - GHG Emissions (M 1'!O26)/'GDP - GDP (PPP, Current INtl do'!P27</f>
        <v>0.15380779031194824</v>
      </c>
      <c r="Q27" s="48">
        <f>(1000000*1000*'GHG energy - GHG Emissions (M 1'!P26)/'GDP - GDP (PPP, Current INtl do'!Q27</f>
        <v>0.2875889358932332</v>
      </c>
      <c r="R27" s="48">
        <f>(1000000*1000*'GHG energy - GHG Emissions (M 1'!Q26)/'GDP - GDP (PPP, Current INtl do'!R27</f>
        <v>0.24787816452990508</v>
      </c>
      <c r="S27" s="48">
        <f>(1000000*1000*'GHG energy - GHG Emissions (M 1'!R26)/'GDP - GDP (PPP, Current INtl do'!S27</f>
        <v>0.2386344998236429</v>
      </c>
      <c r="T27" s="48">
        <f>(1000000*1000*'GHG energy - GHG Emissions (M 1'!S26)/'GDP - GDP (PPP, Current INtl do'!T27</f>
        <v>0.21988540577391649</v>
      </c>
      <c r="U27" s="48">
        <f>(1000000*1000*'GHG energy - GHG Emissions (M 1'!T26)/'GDP - GDP (PPP, Current INtl do'!U27</f>
        <v>0.19747307047017901</v>
      </c>
      <c r="V27" s="48">
        <f>(1000000*1000*'GHG energy - GHG Emissions (M 1'!U26)/'GDP - GDP (PPP, Current INtl do'!V27</f>
        <v>0.20844202484753885</v>
      </c>
      <c r="W27" s="48">
        <f>(1000000*1000*'GHG energy - GHG Emissions (M 1'!V26)/'GDP - GDP (PPP, Current INtl do'!W27</f>
        <v>0.21074882131600195</v>
      </c>
      <c r="X27" s="48">
        <f>(1000000*1000*'GHG energy - GHG Emissions (M 1'!W26)/'GDP - GDP (PPP, Current INtl do'!X27</f>
        <v>0.21175951294559997</v>
      </c>
      <c r="Y27" s="48">
        <f>(1000000*1000*'GHG energy - GHG Emissions (M 1'!X26)/'GDP - GDP (PPP, Current INtl do'!Y27</f>
        <v>0.22167600577793453</v>
      </c>
      <c r="Z27" s="48">
        <f>(1000000*1000*'GHG energy - GHG Emissions (M 1'!Y26)/'GDP - GDP (PPP, Current INtl do'!Z27</f>
        <v>0.20172495866484744</v>
      </c>
      <c r="AA27" s="48">
        <f>(1000000*1000*'GHG energy - GHG Emissions (M 1'!Z26)/'GDP - GDP (PPP, Current INtl do'!AA27</f>
        <v>0.1923725056492499</v>
      </c>
      <c r="AB27" s="48">
        <f>(1000000*1000*'GHG energy - GHG Emissions (M 1'!AA26)/'GDP - GDP (PPP, Current INtl do'!AB27</f>
        <v>0.18975391032596767</v>
      </c>
      <c r="AC27" s="19"/>
      <c r="AD27" s="23">
        <f t="shared" ref="AD27:AD34" si="1">(AB27-C27)/C27</f>
        <v>0.98561818602433604</v>
      </c>
      <c r="AE27" s="19"/>
    </row>
    <row r="28" spans="2:31" ht="22.25" customHeight="1" x14ac:dyDescent="0.2">
      <c r="B28" s="16" t="s">
        <v>26</v>
      </c>
      <c r="C28" s="95">
        <f>(1000000*1000*'GHG energy - GHG Emissions (M 1'!B27)/'GDP - GDP (PPP, Current INtl do'!C28</f>
        <v>1.9079536741020076E-2</v>
      </c>
      <c r="D28" s="96">
        <f>(1000000*1000*'GHG energy - GHG Emissions (M 1'!C27)/'GDP - GDP (PPP, Current INtl do'!D28</f>
        <v>2.5192693476818746E-2</v>
      </c>
      <c r="E28" s="96">
        <f>(1000000*1000*'GHG energy - GHG Emissions (M 1'!D27)/'GDP - GDP (PPP, Current INtl do'!E28</f>
        <v>2.764562600442283E-2</v>
      </c>
      <c r="F28" s="96">
        <f>(1000000*1000*'GHG energy - GHG Emissions (M 1'!E27)/'GDP - GDP (PPP, Current INtl do'!F28</f>
        <v>3.1305183628501994E-2</v>
      </c>
      <c r="G28" s="96">
        <f>(1000000*1000*'GHG energy - GHG Emissions (M 1'!F27)/'GDP - GDP (PPP, Current INtl do'!G28</f>
        <v>3.3301344319636279E-2</v>
      </c>
      <c r="H28" s="96">
        <f>(1000000*1000*'GHG energy - GHG Emissions (M 1'!G27)/'GDP - GDP (PPP, Current INtl do'!H28</f>
        <v>3.8112752721643023E-2</v>
      </c>
      <c r="I28" s="96">
        <f>(1000000*1000*'GHG energy - GHG Emissions (M 1'!H27)/'GDP - GDP (PPP, Current INtl do'!I28</f>
        <v>3.4150919623295015E-2</v>
      </c>
      <c r="J28" s="96">
        <f>(1000000*1000*'GHG energy - GHG Emissions (M 1'!I27)/'GDP - GDP (PPP, Current INtl do'!J28</f>
        <v>4.6465140224555848E-2</v>
      </c>
      <c r="K28" s="96">
        <f>(1000000*1000*'GHG energy - GHG Emissions (M 1'!J27)/'GDP - GDP (PPP, Current INtl do'!K28</f>
        <v>5.6641630160825365E-2</v>
      </c>
      <c r="L28" s="96">
        <f>(1000000*1000*'GHG energy - GHG Emissions (M 1'!K27)/'GDP - GDP (PPP, Current INtl do'!L28</f>
        <v>4.974510073986111E-2</v>
      </c>
      <c r="M28" s="96">
        <f>(1000000*1000*'GHG energy - GHG Emissions (M 1'!L27)/'GDP - GDP (PPP, Current INtl do'!M28</f>
        <v>0.10191586228601346</v>
      </c>
      <c r="N28" s="96">
        <f>(1000000*1000*'GHG energy - GHG Emissions (M 1'!M27)/'GDP - GDP (PPP, Current INtl do'!N28</f>
        <v>0.13340623611391228</v>
      </c>
      <c r="O28" s="96">
        <f>(1000000*1000*'GHG energy - GHG Emissions (M 1'!N27)/'GDP - GDP (PPP, Current INtl do'!O28</f>
        <v>0.15229707965439923</v>
      </c>
      <c r="P28" s="96">
        <f>(1000000*1000*'GHG energy - GHG Emissions (M 1'!O27)/'GDP - GDP (PPP, Current INtl do'!P28</f>
        <v>0.15206553855901056</v>
      </c>
      <c r="Q28" s="96">
        <f>(1000000*1000*'GHG energy - GHG Emissions (M 1'!P27)/'GDP - GDP (PPP, Current INtl do'!Q28</f>
        <v>0.13480507711717182</v>
      </c>
      <c r="R28" s="96">
        <f>(1000000*1000*'GHG energy - GHG Emissions (M 1'!Q27)/'GDP - GDP (PPP, Current INtl do'!R28</f>
        <v>0.14087198445356891</v>
      </c>
      <c r="S28" s="96">
        <f>(1000000*1000*'GHG energy - GHG Emissions (M 1'!R27)/'GDP - GDP (PPP, Current INtl do'!S28</f>
        <v>4.2270809305134473E-2</v>
      </c>
      <c r="T28" s="96">
        <f>(1000000*1000*'GHG energy - GHG Emissions (M 1'!S27)/'GDP - GDP (PPP, Current INtl do'!T28</f>
        <v>3.7869525839112003E-2</v>
      </c>
      <c r="U28" s="96">
        <f>(1000000*1000*'GHG energy - GHG Emissions (M 1'!T27)/'GDP - GDP (PPP, Current INtl do'!U28</f>
        <v>4.3864039786787989E-2</v>
      </c>
      <c r="V28" s="96">
        <f>(1000000*1000*'GHG energy - GHG Emissions (M 1'!U27)/'GDP - GDP (PPP, Current INtl do'!V28</f>
        <v>0.14865197225763552</v>
      </c>
      <c r="W28" s="96">
        <f>(1000000*1000*'GHG energy - GHG Emissions (M 1'!V27)/'GDP - GDP (PPP, Current INtl do'!W28</f>
        <v>3.2756029414870824E-2</v>
      </c>
      <c r="X28" s="96">
        <f>(1000000*1000*'GHG energy - GHG Emissions (M 1'!W27)/'GDP - GDP (PPP, Current INtl do'!X28</f>
        <v>2.010645460834351E-2</v>
      </c>
      <c r="Y28" s="96">
        <f>(1000000*1000*'GHG energy - GHG Emissions (M 1'!X27)/'GDP - GDP (PPP, Current INtl do'!Y28</f>
        <v>6.5667168965331008E-2</v>
      </c>
      <c r="Z28" s="96">
        <f>(1000000*1000*'GHG energy - GHG Emissions (M 1'!Y27)/'GDP - GDP (PPP, Current INtl do'!Z28</f>
        <v>6.3890293233088466E-2</v>
      </c>
      <c r="AA28" s="96">
        <f>(1000000*1000*'GHG energy - GHG Emissions (M 1'!Z27)/'GDP - GDP (PPP, Current INtl do'!AA28</f>
        <v>5.9067122911199622E-2</v>
      </c>
      <c r="AB28" s="96">
        <f>(1000000*1000*'GHG energy - GHG Emissions (M 1'!AA27)/'GDP - GDP (PPP, Current INtl do'!AB28</f>
        <v>6.3836080024941219E-2</v>
      </c>
      <c r="AC28" s="19"/>
      <c r="AD28" s="20">
        <f t="shared" si="1"/>
        <v>2.3457877353854593</v>
      </c>
      <c r="AE28" s="19"/>
    </row>
    <row r="29" spans="2:31" ht="23.25" customHeight="1" x14ac:dyDescent="0.2">
      <c r="B29" s="24" t="s">
        <v>27</v>
      </c>
      <c r="C29" s="97">
        <f>(1000000*1000*'GHG energy - GHG Emissions (M 1'!B28)/'GDP - GDP (PPP, Current INtl do'!C29</f>
        <v>7.2193488114796617E-2</v>
      </c>
      <c r="D29" s="48">
        <f>(1000000*1000*'GHG energy - GHG Emissions (M 1'!C28)/'GDP - GDP (PPP, Current INtl do'!D29</f>
        <v>7.5283293580627311E-2</v>
      </c>
      <c r="E29" s="48">
        <f>(1000000*1000*'GHG energy - GHG Emissions (M 1'!D28)/'GDP - GDP (PPP, Current INtl do'!E29</f>
        <v>8.4761470300417446E-2</v>
      </c>
      <c r="F29" s="48">
        <f>(1000000*1000*'GHG energy - GHG Emissions (M 1'!E28)/'GDP - GDP (PPP, Current INtl do'!F29</f>
        <v>8.7341904312426222E-2</v>
      </c>
      <c r="G29" s="48">
        <f>(1000000*1000*'GHG energy - GHG Emissions (M 1'!F28)/'GDP - GDP (PPP, Current INtl do'!G29</f>
        <v>8.735696091238021E-2</v>
      </c>
      <c r="H29" s="48">
        <f>(1000000*1000*'GHG energy - GHG Emissions (M 1'!G28)/'GDP - GDP (PPP, Current INtl do'!H29</f>
        <v>8.1489667712415406E-2</v>
      </c>
      <c r="I29" s="48">
        <f>(1000000*1000*'GHG energy - GHG Emissions (M 1'!H28)/'GDP - GDP (PPP, Current INtl do'!I29</f>
        <v>8.4885152734114511E-2</v>
      </c>
      <c r="J29" s="48">
        <f>(1000000*1000*'GHG energy - GHG Emissions (M 1'!I28)/'GDP - GDP (PPP, Current INtl do'!J29</f>
        <v>8.439145134249236E-2</v>
      </c>
      <c r="K29" s="48">
        <f>(1000000*1000*'GHG energy - GHG Emissions (M 1'!J28)/'GDP - GDP (PPP, Current INtl do'!K29</f>
        <v>8.18060255670435E-2</v>
      </c>
      <c r="L29" s="48">
        <f>(1000000*1000*'GHG energy - GHG Emissions (M 1'!K28)/'GDP - GDP (PPP, Current INtl do'!L29</f>
        <v>8.360826805029653E-2</v>
      </c>
      <c r="M29" s="48">
        <f>(1000000*1000*'GHG energy - GHG Emissions (M 1'!L28)/'GDP - GDP (PPP, Current INtl do'!M29</f>
        <v>8.693364844126289E-2</v>
      </c>
      <c r="N29" s="48">
        <f>(1000000*1000*'GHG energy - GHG Emissions (M 1'!M28)/'GDP - GDP (PPP, Current INtl do'!N29</f>
        <v>7.637832421364539E-2</v>
      </c>
      <c r="O29" s="48">
        <f>(1000000*1000*'GHG energy - GHG Emissions (M 1'!N28)/'GDP - GDP (PPP, Current INtl do'!O29</f>
        <v>7.3712481229571997E-2</v>
      </c>
      <c r="P29" s="48">
        <f>(1000000*1000*'GHG energy - GHG Emissions (M 1'!O28)/'GDP - GDP (PPP, Current INtl do'!P29</f>
        <v>7.4429229002228953E-2</v>
      </c>
      <c r="Q29" s="48">
        <f>(1000000*1000*'GHG energy - GHG Emissions (M 1'!P28)/'GDP - GDP (PPP, Current INtl do'!Q29</f>
        <v>7.0219642716093114E-2</v>
      </c>
      <c r="R29" s="48">
        <f>(1000000*1000*'GHG energy - GHG Emissions (M 1'!Q28)/'GDP - GDP (PPP, Current INtl do'!R29</f>
        <v>6.9587640448488641E-2</v>
      </c>
      <c r="S29" s="48">
        <f>(1000000*1000*'GHG energy - GHG Emissions (M 1'!R28)/'GDP - GDP (PPP, Current INtl do'!S29</f>
        <v>7.0569916950614098E-2</v>
      </c>
      <c r="T29" s="48">
        <f>(1000000*1000*'GHG energy - GHG Emissions (M 1'!S28)/'GDP - GDP (PPP, Current INtl do'!T29</f>
        <v>6.8453682563624968E-2</v>
      </c>
      <c r="U29" s="48">
        <f>(1000000*1000*'GHG energy - GHG Emissions (M 1'!T28)/'GDP - GDP (PPP, Current INtl do'!U29</f>
        <v>6.7075856624667696E-2</v>
      </c>
      <c r="V29" s="48">
        <f>(1000000*1000*'GHG energy - GHG Emissions (M 1'!U28)/'GDP - GDP (PPP, Current INtl do'!V29</f>
        <v>6.5948636661801674E-2</v>
      </c>
      <c r="W29" s="48">
        <f>(1000000*1000*'GHG energy - GHG Emissions (M 1'!V28)/'GDP - GDP (PPP, Current INtl do'!W29</f>
        <v>6.678138385499989E-2</v>
      </c>
      <c r="X29" s="48">
        <f>(1000000*1000*'GHG energy - GHG Emissions (M 1'!W28)/'GDP - GDP (PPP, Current INtl do'!X29</f>
        <v>6.8239080338864944E-2</v>
      </c>
      <c r="Y29" s="48">
        <f>(1000000*1000*'GHG energy - GHG Emissions (M 1'!X28)/'GDP - GDP (PPP, Current INtl do'!Y29</f>
        <v>6.8993065553514712E-2</v>
      </c>
      <c r="Z29" s="48">
        <f>(1000000*1000*'GHG energy - GHG Emissions (M 1'!Y28)/'GDP - GDP (PPP, Current INtl do'!Z29</f>
        <v>0.11035612383185305</v>
      </c>
      <c r="AA29" s="48">
        <f>(1000000*1000*'GHG energy - GHG Emissions (M 1'!Z28)/'GDP - GDP (PPP, Current INtl do'!AA29</f>
        <v>0.10849943763029436</v>
      </c>
      <c r="AB29" s="48">
        <f>(1000000*1000*'GHG energy - GHG Emissions (M 1'!AA28)/'GDP - GDP (PPP, Current INtl do'!AB29</f>
        <v>0.10587576856060804</v>
      </c>
      <c r="AC29" s="19"/>
      <c r="AD29" s="23">
        <f t="shared" si="1"/>
        <v>0.46655565931725607</v>
      </c>
      <c r="AE29" s="14"/>
    </row>
    <row r="30" spans="2:31" ht="22.25" customHeight="1" x14ac:dyDescent="0.2">
      <c r="B30" s="16" t="s">
        <v>28</v>
      </c>
      <c r="C30" s="95">
        <f>(1000000*1000*'GHG energy - GHG Emissions (M 1'!B29)/'GDP - GDP (PPP, Current INtl do'!C30</f>
        <v>2.2156636293405786E-2</v>
      </c>
      <c r="D30" s="96">
        <f>(1000000*1000*'GHG energy - GHG Emissions (M 1'!C29)/'GDP - GDP (PPP, Current INtl do'!D30</f>
        <v>9.6967696491002432E-3</v>
      </c>
      <c r="E30" s="96">
        <f>(1000000*1000*'GHG energy - GHG Emissions (M 1'!D29)/'GDP - GDP (PPP, Current INtl do'!E30</f>
        <v>1.1341099485521831E-2</v>
      </c>
      <c r="F30" s="96">
        <f>(1000000*1000*'GHG energy - GHG Emissions (M 1'!E29)/'GDP - GDP (PPP, Current INtl do'!F30</f>
        <v>1.5136685556124763E-2</v>
      </c>
      <c r="G30" s="96">
        <f>(1000000*1000*'GHG energy - GHG Emissions (M 1'!F29)/'GDP - GDP (PPP, Current INtl do'!G30</f>
        <v>1.4252539614083152E-2</v>
      </c>
      <c r="H30" s="96">
        <f>(1000000*1000*'GHG energy - GHG Emissions (M 1'!G29)/'GDP - GDP (PPP, Current INtl do'!H30</f>
        <v>1.4078452604576113E-2</v>
      </c>
      <c r="I30" s="96">
        <f>(1000000*1000*'GHG energy - GHG Emissions (M 1'!H29)/'GDP - GDP (PPP, Current INtl do'!I30</f>
        <v>1.4265352107587099E-2</v>
      </c>
      <c r="J30" s="96">
        <f>(1000000*1000*'GHG energy - GHG Emissions (M 1'!I29)/'GDP - GDP (PPP, Current INtl do'!J30</f>
        <v>1.4433203854915651E-2</v>
      </c>
      <c r="K30" s="96">
        <f>(1000000*1000*'GHG energy - GHG Emissions (M 1'!J29)/'GDP - GDP (PPP, Current INtl do'!K30</f>
        <v>1.3495082416345311E-2</v>
      </c>
      <c r="L30" s="96">
        <f>(1000000*1000*'GHG energy - GHG Emissions (M 1'!K29)/'GDP - GDP (PPP, Current INtl do'!L30</f>
        <v>1.4464503790382872E-2</v>
      </c>
      <c r="M30" s="96">
        <f>(1000000*1000*'GHG energy - GHG Emissions (M 1'!L29)/'GDP - GDP (PPP, Current INtl do'!M30</f>
        <v>2.1225999329116188E-2</v>
      </c>
      <c r="N30" s="96">
        <f>(1000000*1000*'GHG energy - GHG Emissions (M 1'!M29)/'GDP - GDP (PPP, Current INtl do'!N30</f>
        <v>1.8613772363391633E-2</v>
      </c>
      <c r="O30" s="96">
        <f>(1000000*1000*'GHG energy - GHG Emissions (M 1'!N29)/'GDP - GDP (PPP, Current INtl do'!O30</f>
        <v>1.6791899255182839E-2</v>
      </c>
      <c r="P30" s="96">
        <f>(1000000*1000*'GHG energy - GHG Emissions (M 1'!O29)/'GDP - GDP (PPP, Current INtl do'!P30</f>
        <v>3.3092522935736404E-2</v>
      </c>
      <c r="Q30" s="96">
        <f>(1000000*1000*'GHG energy - GHG Emissions (M 1'!P29)/'GDP - GDP (PPP, Current INtl do'!Q30</f>
        <v>2.4526288753344231E-2</v>
      </c>
      <c r="R30" s="96">
        <f>(1000000*1000*'GHG energy - GHG Emissions (M 1'!Q29)/'GDP - GDP (PPP, Current INtl do'!R30</f>
        <v>2.2120893307951101E-2</v>
      </c>
      <c r="S30" s="96">
        <f>(1000000*1000*'GHG energy - GHG Emissions (M 1'!R29)/'GDP - GDP (PPP, Current INtl do'!S30</f>
        <v>2.2381689268912677E-2</v>
      </c>
      <c r="T30" s="96">
        <f>(1000000*1000*'GHG energy - GHG Emissions (M 1'!S29)/'GDP - GDP (PPP, Current INtl do'!T30</f>
        <v>2.4601406948112164E-2</v>
      </c>
      <c r="U30" s="96">
        <f>(1000000*1000*'GHG energy - GHG Emissions (M 1'!T29)/'GDP - GDP (PPP, Current INtl do'!U30</f>
        <v>2.6335699673697029E-2</v>
      </c>
      <c r="V30" s="96">
        <f>(1000000*1000*'GHG energy - GHG Emissions (M 1'!U29)/'GDP - GDP (PPP, Current INtl do'!V30</f>
        <v>2.4360903599775562E-2</v>
      </c>
      <c r="W30" s="96">
        <f>(1000000*1000*'GHG energy - GHG Emissions (M 1'!V29)/'GDP - GDP (PPP, Current INtl do'!W30</f>
        <v>2.2574606206548432E-2</v>
      </c>
      <c r="X30" s="96">
        <f>(1000000*1000*'GHG energy - GHG Emissions (M 1'!W29)/'GDP - GDP (PPP, Current INtl do'!X30</f>
        <v>2.3515740300664209E-2</v>
      </c>
      <c r="Y30" s="96">
        <f>(1000000*1000*'GHG energy - GHG Emissions (M 1'!X29)/'GDP - GDP (PPP, Current INtl do'!Y30</f>
        <v>2.1744260814996141E-2</v>
      </c>
      <c r="Z30" s="96">
        <f>(1000000*1000*'GHG energy - GHG Emissions (M 1'!Y29)/'GDP - GDP (PPP, Current INtl do'!Z30</f>
        <v>2.3073635536252048E-2</v>
      </c>
      <c r="AA30" s="96">
        <f>(1000000*1000*'GHG energy - GHG Emissions (M 1'!Z29)/'GDP - GDP (PPP, Current INtl do'!AA30</f>
        <v>2.1441879369440687E-2</v>
      </c>
      <c r="AB30" s="96">
        <f>(1000000*1000*'GHG energy - GHG Emissions (M 1'!AA29)/'GDP - GDP (PPP, Current INtl do'!AB30</f>
        <v>2.1539963931141898E-2</v>
      </c>
      <c r="AC30" s="19"/>
      <c r="AD30" s="20">
        <f t="shared" si="1"/>
        <v>-2.7832399922880915E-2</v>
      </c>
      <c r="AE30" s="19"/>
    </row>
    <row r="31" spans="2:31" ht="22.25" customHeight="1" x14ac:dyDescent="0.2">
      <c r="B31" s="16" t="s">
        <v>29</v>
      </c>
      <c r="C31" s="97">
        <f>(1000000*1000*'GHG energy - GHG Emissions (M 1'!B30)/'GDP - GDP (PPP, Current INtl do'!C31</f>
        <v>9.4630455863300308E-2</v>
      </c>
      <c r="D31" s="48">
        <f>(1000000*1000*'GHG energy - GHG Emissions (M 1'!C30)/'GDP - GDP (PPP, Current INtl do'!D31</f>
        <v>9.8406709054607897E-2</v>
      </c>
      <c r="E31" s="48">
        <f>(1000000*1000*'GHG energy - GHG Emissions (M 1'!D30)/'GDP - GDP (PPP, Current INtl do'!E31</f>
        <v>0.11925180815284256</v>
      </c>
      <c r="F31" s="48">
        <f>(1000000*1000*'GHG energy - GHG Emissions (M 1'!E30)/'GDP - GDP (PPP, Current INtl do'!F31</f>
        <v>0.11818584508719229</v>
      </c>
      <c r="G31" s="48">
        <f>(1000000*1000*'GHG energy - GHG Emissions (M 1'!F30)/'GDP - GDP (PPP, Current INtl do'!G31</f>
        <v>0.17406736533965353</v>
      </c>
      <c r="H31" s="48">
        <f>(1000000*1000*'GHG energy - GHG Emissions (M 1'!G30)/'GDP - GDP (PPP, Current INtl do'!H31</f>
        <v>0.12197633050031403</v>
      </c>
      <c r="I31" s="48">
        <f>(1000000*1000*'GHG energy - GHG Emissions (M 1'!H30)/'GDP - GDP (PPP, Current INtl do'!I31</f>
        <v>0.12818844203710747</v>
      </c>
      <c r="J31" s="48">
        <f>(1000000*1000*'GHG energy - GHG Emissions (M 1'!I30)/'GDP - GDP (PPP, Current INtl do'!J31</f>
        <v>0.17612698945627084</v>
      </c>
      <c r="K31" s="48">
        <f>(1000000*1000*'GHG energy - GHG Emissions (M 1'!J30)/'GDP - GDP (PPP, Current INtl do'!K31</f>
        <v>5.632807583534942E-2</v>
      </c>
      <c r="L31" s="48">
        <f>(1000000*1000*'GHG energy - GHG Emissions (M 1'!K30)/'GDP - GDP (PPP, Current INtl do'!L31</f>
        <v>6.109402706062015E-2</v>
      </c>
      <c r="M31" s="48">
        <f>(1000000*1000*'GHG energy - GHG Emissions (M 1'!L30)/'GDP - GDP (PPP, Current INtl do'!M31</f>
        <v>7.2510592694418771E-2</v>
      </c>
      <c r="N31" s="48">
        <f>(1000000*1000*'GHG energy - GHG Emissions (M 1'!M30)/'GDP - GDP (PPP, Current INtl do'!N31</f>
        <v>5.1047381352623732E-2</v>
      </c>
      <c r="O31" s="48">
        <f>(1000000*1000*'GHG energy - GHG Emissions (M 1'!N30)/'GDP - GDP (PPP, Current INtl do'!O31</f>
        <v>3.6666582317644129E-2</v>
      </c>
      <c r="P31" s="48">
        <f>(1000000*1000*'GHG energy - GHG Emissions (M 1'!O30)/'GDP - GDP (PPP, Current INtl do'!P31</f>
        <v>5.791527346301855E-2</v>
      </c>
      <c r="Q31" s="48">
        <f>(1000000*1000*'GHG energy - GHG Emissions (M 1'!P30)/'GDP - GDP (PPP, Current INtl do'!Q31</f>
        <v>5.7984322031682044E-2</v>
      </c>
      <c r="R31" s="48">
        <f>(1000000*1000*'GHG energy - GHG Emissions (M 1'!Q30)/'GDP - GDP (PPP, Current INtl do'!R31</f>
        <v>5.568075601892114E-2</v>
      </c>
      <c r="S31" s="48">
        <f>(1000000*1000*'GHG energy - GHG Emissions (M 1'!R30)/'GDP - GDP (PPP, Current INtl do'!S31</f>
        <v>5.9648354941498026E-2</v>
      </c>
      <c r="T31" s="48">
        <f>(1000000*1000*'GHG energy - GHG Emissions (M 1'!S30)/'GDP - GDP (PPP, Current INtl do'!T31</f>
        <v>6.5773821101084332E-2</v>
      </c>
      <c r="U31" s="48">
        <f>(1000000*1000*'GHG energy - GHG Emissions (M 1'!T30)/'GDP - GDP (PPP, Current INtl do'!U31</f>
        <v>6.7196005853267016E-2</v>
      </c>
      <c r="V31" s="48">
        <f>(1000000*1000*'GHG energy - GHG Emissions (M 1'!U30)/'GDP - GDP (PPP, Current INtl do'!V31</f>
        <v>8.1441446963244873E-2</v>
      </c>
      <c r="W31" s="48">
        <f>(1000000*1000*'GHG energy - GHG Emissions (M 1'!V30)/'GDP - GDP (PPP, Current INtl do'!W31</f>
        <v>8.4550455888912468E-2</v>
      </c>
      <c r="X31" s="48">
        <f>(1000000*1000*'GHG energy - GHG Emissions (M 1'!W30)/'GDP - GDP (PPP, Current INtl do'!X31</f>
        <v>9.483459645366514E-2</v>
      </c>
      <c r="Y31" s="48">
        <f>(1000000*1000*'GHG energy - GHG Emissions (M 1'!X30)/'GDP - GDP (PPP, Current INtl do'!Y31</f>
        <v>9.751367597350398E-2</v>
      </c>
      <c r="Z31" s="48">
        <f>(1000000*1000*'GHG energy - GHG Emissions (M 1'!Y30)/'GDP - GDP (PPP, Current INtl do'!Z31</f>
        <v>9.8185954753237673E-2</v>
      </c>
      <c r="AA31" s="48">
        <f>(1000000*1000*'GHG energy - GHG Emissions (M 1'!Z30)/'GDP - GDP (PPP, Current INtl do'!AA31</f>
        <v>9.3529242386766409E-2</v>
      </c>
      <c r="AB31" s="48">
        <f>(1000000*1000*'GHG energy - GHG Emissions (M 1'!AA30)/'GDP - GDP (PPP, Current INtl do'!AB31</f>
        <v>9.530992021469066E-2</v>
      </c>
      <c r="AC31" s="19"/>
      <c r="AD31" s="23">
        <f t="shared" si="1"/>
        <v>7.1801868139775354E-3</v>
      </c>
      <c r="AE31" s="19"/>
    </row>
    <row r="32" spans="2:31" ht="22.25" customHeight="1" x14ac:dyDescent="0.2">
      <c r="B32" s="16" t="s">
        <v>30</v>
      </c>
      <c r="C32" s="95">
        <f>(1000000*1000*'GHG energy - GHG Emissions (M 1'!B31)/'GDP - GDP (PPP, Current INtl do'!C32</f>
        <v>9.1760351251094469E-2</v>
      </c>
      <c r="D32" s="96">
        <f>(1000000*1000*'GHG energy - GHG Emissions (M 1'!C31)/'GDP - GDP (PPP, Current INtl do'!D32</f>
        <v>7.2936983275710188E-2</v>
      </c>
      <c r="E32" s="96">
        <f>(1000000*1000*'GHG energy - GHG Emissions (M 1'!D31)/'GDP - GDP (PPP, Current INtl do'!E32</f>
        <v>7.7459495154771824E-2</v>
      </c>
      <c r="F32" s="96">
        <f>(1000000*1000*'GHG energy - GHG Emissions (M 1'!E31)/'GDP - GDP (PPP, Current INtl do'!F32</f>
        <v>8.2406484410038422E-2</v>
      </c>
      <c r="G32" s="96">
        <f>(1000000*1000*'GHG energy - GHG Emissions (M 1'!F31)/'GDP - GDP (PPP, Current INtl do'!G32</f>
        <v>5.4215827904845852E-2</v>
      </c>
      <c r="H32" s="96">
        <f>(1000000*1000*'GHG energy - GHG Emissions (M 1'!G31)/'GDP - GDP (PPP, Current INtl do'!H32</f>
        <v>6.9737707905269536E-2</v>
      </c>
      <c r="I32" s="96">
        <f>(1000000*1000*'GHG energy - GHG Emissions (M 1'!H31)/'GDP - GDP (PPP, Current INtl do'!I32</f>
        <v>7.6908201424495309E-2</v>
      </c>
      <c r="J32" s="96">
        <f>(1000000*1000*'GHG energy - GHG Emissions (M 1'!I31)/'GDP - GDP (PPP, Current INtl do'!J32</f>
        <v>6.6786975031349186E-2</v>
      </c>
      <c r="K32" s="96">
        <f>(1000000*1000*'GHG energy - GHG Emissions (M 1'!J31)/'GDP - GDP (PPP, Current INtl do'!K32</f>
        <v>5.9632762753108332E-2</v>
      </c>
      <c r="L32" s="96">
        <f>(1000000*1000*'GHG energy - GHG Emissions (M 1'!K31)/'GDP - GDP (PPP, Current INtl do'!L32</f>
        <v>5.1613993641049134E-2</v>
      </c>
      <c r="M32" s="96">
        <f>(1000000*1000*'GHG energy - GHG Emissions (M 1'!L31)/'GDP - GDP (PPP, Current INtl do'!M32</f>
        <v>3.2649789389609399E-2</v>
      </c>
      <c r="N32" s="96">
        <f>(1000000*1000*'GHG energy - GHG Emissions (M 1'!M31)/'GDP - GDP (PPP, Current INtl do'!N32</f>
        <v>3.4251558113982977E-2</v>
      </c>
      <c r="O32" s="96">
        <f>(1000000*1000*'GHG energy - GHG Emissions (M 1'!N31)/'GDP - GDP (PPP, Current INtl do'!O32</f>
        <v>3.6918928107057505E-2</v>
      </c>
      <c r="P32" s="96">
        <f>(1000000*1000*'GHG energy - GHG Emissions (M 1'!O31)/'GDP - GDP (PPP, Current INtl do'!P32</f>
        <v>3.7179893579966011E-2</v>
      </c>
      <c r="Q32" s="96">
        <f>(1000000*1000*'GHG energy - GHG Emissions (M 1'!P31)/'GDP - GDP (PPP, Current INtl do'!Q32</f>
        <v>4.2343137285244463E-2</v>
      </c>
      <c r="R32" s="96">
        <f>(1000000*1000*'GHG energy - GHG Emissions (M 1'!Q31)/'GDP - GDP (PPP, Current INtl do'!R32</f>
        <v>4.9899862071222365E-2</v>
      </c>
      <c r="S32" s="96">
        <f>(1000000*1000*'GHG energy - GHG Emissions (M 1'!R31)/'GDP - GDP (PPP, Current INtl do'!S32</f>
        <v>5.039070079826273E-2</v>
      </c>
      <c r="T32" s="96">
        <f>(1000000*1000*'GHG energy - GHG Emissions (M 1'!S31)/'GDP - GDP (PPP, Current INtl do'!T32</f>
        <v>5.1455937491528173E-2</v>
      </c>
      <c r="U32" s="96">
        <f>(1000000*1000*'GHG energy - GHG Emissions (M 1'!T31)/'GDP - GDP (PPP, Current INtl do'!U32</f>
        <v>5.1211043066177124E-2</v>
      </c>
      <c r="V32" s="96">
        <f>(1000000*1000*'GHG energy - GHG Emissions (M 1'!U31)/'GDP - GDP (PPP, Current INtl do'!V32</f>
        <v>4.6796164225314567E-2</v>
      </c>
      <c r="W32" s="96">
        <f>(1000000*1000*'GHG energy - GHG Emissions (M 1'!V31)/'GDP - GDP (PPP, Current INtl do'!W32</f>
        <v>5.059800400142693E-2</v>
      </c>
      <c r="X32" s="96">
        <f>(1000000*1000*'GHG energy - GHG Emissions (M 1'!W31)/'GDP - GDP (PPP, Current INtl do'!X32</f>
        <v>5.8683314209235039E-2</v>
      </c>
      <c r="Y32" s="96">
        <f>(1000000*1000*'GHG energy - GHG Emissions (M 1'!X31)/'GDP - GDP (PPP, Current INtl do'!Y32</f>
        <v>5.6797727679552858E-2</v>
      </c>
      <c r="Z32" s="96">
        <f>(1000000*1000*'GHG energy - GHG Emissions (M 1'!Y31)/'GDP - GDP (PPP, Current INtl do'!Z32</f>
        <v>5.6846140406266461E-2</v>
      </c>
      <c r="AA32" s="96">
        <f>(1000000*1000*'GHG energy - GHG Emissions (M 1'!Z31)/'GDP - GDP (PPP, Current INtl do'!AA32</f>
        <v>5.1820236107213959E-2</v>
      </c>
      <c r="AB32" s="96">
        <f>(1000000*1000*'GHG energy - GHG Emissions (M 1'!AA31)/'GDP - GDP (PPP, Current INtl do'!AB32</f>
        <v>4.9514426742535311E-2</v>
      </c>
      <c r="AC32" s="19"/>
      <c r="AD32" s="20">
        <f t="shared" si="1"/>
        <v>-0.46039410194667568</v>
      </c>
      <c r="AE32" s="19"/>
    </row>
    <row r="33" spans="2:31" ht="22.25" customHeight="1" x14ac:dyDescent="0.2">
      <c r="B33" s="16" t="s">
        <v>31</v>
      </c>
      <c r="C33" s="97">
        <f>(1000000*1000*'GHG energy - GHG Emissions (M 1'!B32)/'GDP - GDP (PPP, Current INtl do'!C33</f>
        <v>0.28340885802323107</v>
      </c>
      <c r="D33" s="48">
        <f>(1000000*1000*'GHG energy - GHG Emissions (M 1'!C32)/'GDP - GDP (PPP, Current INtl do'!D33</f>
        <v>0.47722649163218966</v>
      </c>
      <c r="E33" s="48">
        <f>(1000000*1000*'GHG energy - GHG Emissions (M 1'!D32)/'GDP - GDP (PPP, Current INtl do'!E33</f>
        <v>0.37992701542607221</v>
      </c>
      <c r="F33" s="48">
        <f>(1000000*1000*'GHG energy - GHG Emissions (M 1'!E32)/'GDP - GDP (PPP, Current INtl do'!F33</f>
        <v>0.16238775891688156</v>
      </c>
      <c r="G33" s="48">
        <f>(1000000*1000*'GHG energy - GHG Emissions (M 1'!F32)/'GDP - GDP (PPP, Current INtl do'!G33</f>
        <v>4.9709614321478267E-2</v>
      </c>
      <c r="H33" s="48">
        <f>(1000000*1000*'GHG energy - GHG Emissions (M 1'!G32)/'GDP - GDP (PPP, Current INtl do'!H33</f>
        <v>0.15231960388296589</v>
      </c>
      <c r="I33" s="48">
        <f>(1000000*1000*'GHG energy - GHG Emissions (M 1'!H32)/'GDP - GDP (PPP, Current INtl do'!I33</f>
        <v>8.1279388690986415E-2</v>
      </c>
      <c r="J33" s="48">
        <f>(1000000*1000*'GHG energy - GHG Emissions (M 1'!I32)/'GDP - GDP (PPP, Current INtl do'!J33</f>
        <v>8.1288179689569084E-2</v>
      </c>
      <c r="K33" s="48">
        <f>(1000000*1000*'GHG energy - GHG Emissions (M 1'!J32)/'GDP - GDP (PPP, Current INtl do'!K33</f>
        <v>3.7762794431504813E-2</v>
      </c>
      <c r="L33" s="48">
        <f>(1000000*1000*'GHG energy - GHG Emissions (M 1'!K32)/'GDP - GDP (PPP, Current INtl do'!L33</f>
        <v>8.4272343278541204E-2</v>
      </c>
      <c r="M33" s="48">
        <f>(1000000*1000*'GHG energy - GHG Emissions (M 1'!L32)/'GDP - GDP (PPP, Current INtl do'!M33</f>
        <v>6.852498364820872E-2</v>
      </c>
      <c r="N33" s="48">
        <f>(1000000*1000*'GHG energy - GHG Emissions (M 1'!M32)/'GDP - GDP (PPP, Current INtl do'!N33</f>
        <v>0.28547701132784192</v>
      </c>
      <c r="O33" s="48">
        <f>(1000000*1000*'GHG energy - GHG Emissions (M 1'!N32)/'GDP - GDP (PPP, Current INtl do'!O33</f>
        <v>0.38449938670411865</v>
      </c>
      <c r="P33" s="48">
        <f>(1000000*1000*'GHG energy - GHG Emissions (M 1'!O32)/'GDP - GDP (PPP, Current INtl do'!P33</f>
        <v>0.40772761150561943</v>
      </c>
      <c r="Q33" s="48">
        <f>(1000000*1000*'GHG energy - GHG Emissions (M 1'!P32)/'GDP - GDP (PPP, Current INtl do'!Q33</f>
        <v>0.2562072189672272</v>
      </c>
      <c r="R33" s="48">
        <f>(1000000*1000*'GHG energy - GHG Emissions (M 1'!Q32)/'GDP - GDP (PPP, Current INtl do'!R33</f>
        <v>0.19816982886504539</v>
      </c>
      <c r="S33" s="48">
        <f>(1000000*1000*'GHG energy - GHG Emissions (M 1'!R32)/'GDP - GDP (PPP, Current INtl do'!S33</f>
        <v>0.18571152227688484</v>
      </c>
      <c r="T33" s="48">
        <f>(1000000*1000*'GHG energy - GHG Emissions (M 1'!S32)/'GDP - GDP (PPP, Current INtl do'!T33</f>
        <v>0.16245934066028381</v>
      </c>
      <c r="U33" s="48">
        <f>(1000000*1000*'GHG energy - GHG Emissions (M 1'!T32)/'GDP - GDP (PPP, Current INtl do'!U33</f>
        <v>0.12947720120435283</v>
      </c>
      <c r="V33" s="48">
        <f>(1000000*1000*'GHG energy - GHG Emissions (M 1'!U32)/'GDP - GDP (PPP, Current INtl do'!V33</f>
        <v>0.1310901916009031</v>
      </c>
      <c r="W33" s="48">
        <f>(1000000*1000*'GHG energy - GHG Emissions (M 1'!V32)/'GDP - GDP (PPP, Current INtl do'!W33</f>
        <v>0.14576297304986888</v>
      </c>
      <c r="X33" s="48">
        <f>(1000000*1000*'GHG energy - GHG Emissions (M 1'!W32)/'GDP - GDP (PPP, Current INtl do'!X33</f>
        <v>0.1979616593680841</v>
      </c>
      <c r="Y33" s="48">
        <f>(1000000*1000*'GHG energy - GHG Emissions (M 1'!X32)/'GDP - GDP (PPP, Current INtl do'!Y33</f>
        <v>0.15742236844478827</v>
      </c>
      <c r="Z33" s="48">
        <f>(1000000*1000*'GHG energy - GHG Emissions (M 1'!Y32)/'GDP - GDP (PPP, Current INtl do'!Z33</f>
        <v>0.15243595302746554</v>
      </c>
      <c r="AA33" s="48">
        <f>(1000000*1000*'GHG energy - GHG Emissions (M 1'!Z32)/'GDP - GDP (PPP, Current INtl do'!AA33</f>
        <v>0.16557062147167573</v>
      </c>
      <c r="AB33" s="48">
        <f>(1000000*1000*'GHG energy - GHG Emissions (M 1'!AA32)/'GDP - GDP (PPP, Current INtl do'!AB33</f>
        <v>0.19810402662185775</v>
      </c>
      <c r="AC33" s="19"/>
      <c r="AD33" s="23">
        <f t="shared" si="1"/>
        <v>-0.30099564281925467</v>
      </c>
      <c r="AE33" s="19"/>
    </row>
    <row r="34" spans="2:31" ht="22.25" customHeight="1" x14ac:dyDescent="0.2">
      <c r="B34" s="16" t="s">
        <v>32</v>
      </c>
      <c r="C34" s="95">
        <f>(1000000*1000*'GHG energy - GHG Emissions (M 1'!B33)/'GDP - GDP (PPP, Current INtl do'!C34</f>
        <v>0.24211167498028024</v>
      </c>
      <c r="D34" s="96">
        <f>(1000000*1000*'GHG energy - GHG Emissions (M 1'!C33)/'GDP - GDP (PPP, Current INtl do'!D34</f>
        <v>0.23002461279640363</v>
      </c>
      <c r="E34" s="96">
        <f>(1000000*1000*'GHG energy - GHG Emissions (M 1'!D33)/'GDP - GDP (PPP, Current INtl do'!E34</f>
        <v>0.25808273484236338</v>
      </c>
      <c r="F34" s="96">
        <f>(1000000*1000*'GHG energy - GHG Emissions (M 1'!E33)/'GDP - GDP (PPP, Current INtl do'!F34</f>
        <v>0.2512376326567296</v>
      </c>
      <c r="G34" s="96">
        <f>(1000000*1000*'GHG energy - GHG Emissions (M 1'!F33)/'GDP - GDP (PPP, Current INtl do'!G34</f>
        <v>0.21305343837319479</v>
      </c>
      <c r="H34" s="96">
        <f>(1000000*1000*'GHG energy - GHG Emissions (M 1'!G33)/'GDP - GDP (PPP, Current INtl do'!H34</f>
        <v>0.21381017417467957</v>
      </c>
      <c r="I34" s="96">
        <f>(1000000*1000*'GHG energy - GHG Emissions (M 1'!H33)/'GDP - GDP (PPP, Current INtl do'!I34</f>
        <v>0.21303919675151128</v>
      </c>
      <c r="J34" s="96">
        <f>(1000000*1000*'GHG energy - GHG Emissions (M 1'!I33)/'GDP - GDP (PPP, Current INtl do'!J34</f>
        <v>0.20240613646208644</v>
      </c>
      <c r="K34" s="96">
        <f>(1000000*1000*'GHG energy - GHG Emissions (M 1'!J33)/'GDP - GDP (PPP, Current INtl do'!K34</f>
        <v>0.20308056982789977</v>
      </c>
      <c r="L34" s="96">
        <f>(1000000*1000*'GHG energy - GHG Emissions (M 1'!K33)/'GDP - GDP (PPP, Current INtl do'!L34</f>
        <v>0.21528237022486565</v>
      </c>
      <c r="M34" s="96">
        <f>(1000000*1000*'GHG energy - GHG Emissions (M 1'!L33)/'GDP - GDP (PPP, Current INtl do'!M34</f>
        <v>0.21422558361716196</v>
      </c>
      <c r="N34" s="96">
        <f>(1000000*1000*'GHG energy - GHG Emissions (M 1'!M33)/'GDP - GDP (PPP, Current INtl do'!N34</f>
        <v>0.21449907603467003</v>
      </c>
      <c r="O34" s="96">
        <f>(1000000*1000*'GHG energy - GHG Emissions (M 1'!N33)/'GDP - GDP (PPP, Current INtl do'!O34</f>
        <v>0.20484959938027278</v>
      </c>
      <c r="P34" s="96">
        <f>(1000000*1000*'GHG energy - GHG Emissions (M 1'!O33)/'GDP - GDP (PPP, Current INtl do'!P34</f>
        <v>0.20339974076484721</v>
      </c>
      <c r="Q34" s="96">
        <f>(1000000*1000*'GHG energy - GHG Emissions (M 1'!P33)/'GDP - GDP (PPP, Current INtl do'!Q34</f>
        <v>0.2039215733392768</v>
      </c>
      <c r="R34" s="96">
        <f>(1000000*1000*'GHG energy - GHG Emissions (M 1'!Q33)/'GDP - GDP (PPP, Current INtl do'!R34</f>
        <v>0.20471231637924345</v>
      </c>
      <c r="S34" s="96">
        <f>(1000000*1000*'GHG energy - GHG Emissions (M 1'!R33)/'GDP - GDP (PPP, Current INtl do'!S34</f>
        <v>0.18135733503179743</v>
      </c>
      <c r="T34" s="96">
        <f>(1000000*1000*'GHG energy - GHG Emissions (M 1'!S33)/'GDP - GDP (PPP, Current INtl do'!T34</f>
        <v>0.16938163445309648</v>
      </c>
      <c r="U34" s="96">
        <f>(1000000*1000*'GHG energy - GHG Emissions (M 1'!T33)/'GDP - GDP (PPP, Current INtl do'!U34</f>
        <v>0.17720512794373761</v>
      </c>
      <c r="V34" s="96">
        <f>(1000000*1000*'GHG energy - GHG Emissions (M 1'!U33)/'GDP - GDP (PPP, Current INtl do'!V34</f>
        <v>0.18398490768201931</v>
      </c>
      <c r="W34" s="96">
        <f>(1000000*1000*'GHG energy - GHG Emissions (M 1'!V33)/'GDP - GDP (PPP, Current INtl do'!W34</f>
        <v>0.17995069969617714</v>
      </c>
      <c r="X34" s="96">
        <f>(1000000*1000*'GHG energy - GHG Emissions (M 1'!W33)/'GDP - GDP (PPP, Current INtl do'!X34</f>
        <v>0.16558901264513196</v>
      </c>
      <c r="Y34" s="96">
        <f>(1000000*1000*'GHG energy - GHG Emissions (M 1'!X33)/'GDP - GDP (PPP, Current INtl do'!Y34</f>
        <v>0.16119950399531721</v>
      </c>
      <c r="Z34" s="96">
        <f>(1000000*1000*'GHG energy - GHG Emissions (M 1'!Y33)/'GDP - GDP (PPP, Current INtl do'!Z34</f>
        <v>0.15845989592644025</v>
      </c>
      <c r="AA34" s="96">
        <f>(1000000*1000*'GHG energy - GHG Emissions (M 1'!Z33)/'GDP - GDP (PPP, Current INtl do'!AA34</f>
        <v>0.1548994065429416</v>
      </c>
      <c r="AB34" s="96">
        <f>(1000000*1000*'GHG energy - GHG Emissions (M 1'!AA33)/'GDP - GDP (PPP, Current INtl do'!AB34</f>
        <v>0.15435905101678526</v>
      </c>
      <c r="AC34" s="19"/>
      <c r="AD34" s="20">
        <f t="shared" si="1"/>
        <v>-0.36244689138036135</v>
      </c>
      <c r="AE34" s="19"/>
    </row>
    <row r="35" spans="2:31" ht="22.25" customHeight="1" x14ac:dyDescent="0.2">
      <c r="B35" s="16" t="s">
        <v>33</v>
      </c>
      <c r="C35" s="97"/>
      <c r="D35" s="48"/>
      <c r="E35" s="48"/>
      <c r="F35" s="48"/>
      <c r="G35" s="48"/>
      <c r="H35" s="48"/>
      <c r="I35" s="48"/>
      <c r="J35" s="48"/>
      <c r="K35" s="48"/>
      <c r="L35" s="48"/>
      <c r="M35" s="48">
        <f>(1000000*1000*'GHG energy - GHG Emissions (M 1'!L34)/'GDP - GDP (PPP, Current INtl do'!M35</f>
        <v>0.17201828398134958</v>
      </c>
      <c r="N35" s="48">
        <f>(1000000*1000*'GHG energy - GHG Emissions (M 1'!M34)/'GDP - GDP (PPP, Current INtl do'!N35</f>
        <v>0.17952377108688139</v>
      </c>
      <c r="O35" s="48">
        <f>(1000000*1000*'GHG energy - GHG Emissions (M 1'!N34)/'GDP - GDP (PPP, Current INtl do'!O35</f>
        <v>0.20040660466022833</v>
      </c>
      <c r="P35" s="48">
        <f>(1000000*1000*'GHG energy - GHG Emissions (M 1'!O34)/'GDP - GDP (PPP, Current INtl do'!P35</f>
        <v>0.21155117171540436</v>
      </c>
      <c r="Q35" s="48">
        <f>(1000000*1000*'GHG energy - GHG Emissions (M 1'!P34)/'GDP - GDP (PPP, Current INtl do'!Q35</f>
        <v>0.22638140784047081</v>
      </c>
      <c r="R35" s="48">
        <f>(1000000*1000*'GHG energy - GHG Emissions (M 1'!Q34)/'GDP - GDP (PPP, Current INtl do'!R35</f>
        <v>0.22195546690170853</v>
      </c>
      <c r="S35" s="48">
        <f>(1000000*1000*'GHG energy - GHG Emissions (M 1'!R34)/'GDP - GDP (PPP, Current INtl do'!S35</f>
        <v>0.2227857236709318</v>
      </c>
      <c r="T35" s="48">
        <f>(1000000*1000*'GHG energy - GHG Emissions (M 1'!S34)/'GDP - GDP (PPP, Current INtl do'!T35</f>
        <v>0.215765564660966</v>
      </c>
      <c r="U35" s="48">
        <f>(1000000*1000*'GHG energy - GHG Emissions (M 1'!T34)/'GDP - GDP (PPP, Current INtl do'!U35</f>
        <v>0.19943913444167818</v>
      </c>
      <c r="V35" s="48">
        <f>(1000000*1000*'GHG energy - GHG Emissions (M 1'!U34)/'GDP - GDP (PPP, Current INtl do'!V35</f>
        <v>0.21164652765258579</v>
      </c>
      <c r="W35" s="48">
        <f>(1000000*1000*'GHG energy - GHG Emissions (M 1'!V34)/'GDP - GDP (PPP, Current INtl do'!W35</f>
        <v>0.214281424667323</v>
      </c>
      <c r="X35" s="48">
        <f>(1000000*1000*'GHG energy - GHG Emissions (M 1'!W34)/'GDP - GDP (PPP, Current INtl do'!X35</f>
        <v>0.21285594018133777</v>
      </c>
      <c r="Y35" s="48">
        <f>(1000000*1000*'GHG energy - GHG Emissions (M 1'!X34)/'GDP - GDP (PPP, Current INtl do'!Y35</f>
        <v>0.22848305147022413</v>
      </c>
      <c r="Z35" s="48">
        <f>(1000000*1000*'GHG energy - GHG Emissions (M 1'!Y34)/'GDP - GDP (PPP, Current INtl do'!Z35</f>
        <v>0.21798740607945111</v>
      </c>
      <c r="AA35" s="48">
        <f>(1000000*1000*'GHG energy - GHG Emissions (M 1'!Z34)/'GDP - GDP (PPP, Current INtl do'!AA35</f>
        <v>0.20389188393897628</v>
      </c>
      <c r="AB35" s="48">
        <f>(1000000*1000*'GHG energy - GHG Emissions (M 1'!AA34)/'GDP - GDP (PPP, Current INtl do'!AB35</f>
        <v>0.20054331856275306</v>
      </c>
      <c r="AC35" s="19"/>
      <c r="AD35" s="23">
        <f>(AB35-M35)/M35</f>
        <v>0.16582559668189809</v>
      </c>
      <c r="AE35" s="19"/>
    </row>
    <row r="36" spans="2:31" ht="22.25" customHeight="1" x14ac:dyDescent="0.2">
      <c r="B36" s="27" t="s">
        <v>34</v>
      </c>
      <c r="C36" s="98"/>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14"/>
      <c r="AD36" s="30"/>
      <c r="AE36" s="19"/>
    </row>
    <row r="37" spans="2:31" ht="22.25" customHeight="1" x14ac:dyDescent="0.2">
      <c r="B37" s="16" t="s">
        <v>35</v>
      </c>
      <c r="C37" s="97">
        <f>(1000000*1000*'GHG energy - GHG Emissions (M 1'!B36)/'GDP - GDP (PPP, Current INtl do'!C37</f>
        <v>0.29353299724568277</v>
      </c>
      <c r="D37" s="48">
        <f>(1000000*1000*'GHG energy - GHG Emissions (M 1'!C36)/'GDP - GDP (PPP, Current INtl do'!D37</f>
        <v>0.30568054740732375</v>
      </c>
      <c r="E37" s="48">
        <f>(1000000*1000*'GHG energy - GHG Emissions (M 1'!D36)/'GDP - GDP (PPP, Current INtl do'!E37</f>
        <v>0.30288440351481805</v>
      </c>
      <c r="F37" s="48">
        <f>(1000000*1000*'GHG energy - GHG Emissions (M 1'!E36)/'GDP - GDP (PPP, Current INtl do'!F37</f>
        <v>0.31475305901543194</v>
      </c>
      <c r="G37" s="48">
        <f>(1000000*1000*'GHG energy - GHG Emissions (M 1'!F36)/'GDP - GDP (PPP, Current INtl do'!G37</f>
        <v>0.33384452813644622</v>
      </c>
      <c r="H37" s="48">
        <f>(1000000*1000*'GHG energy - GHG Emissions (M 1'!G36)/'GDP - GDP (PPP, Current INtl do'!H37</f>
        <v>0.35450915211074679</v>
      </c>
      <c r="I37" s="48">
        <f>(1000000*1000*'GHG energy - GHG Emissions (M 1'!H36)/'GDP - GDP (PPP, Current INtl do'!I37</f>
        <v>0.34692519803346222</v>
      </c>
      <c r="J37" s="48">
        <f>(1000000*1000*'GHG energy - GHG Emissions (M 1'!I36)/'GDP - GDP (PPP, Current INtl do'!J37</f>
        <v>0.31157934507690616</v>
      </c>
      <c r="K37" s="48">
        <f>(1000000*1000*'GHG energy - GHG Emissions (M 1'!J36)/'GDP - GDP (PPP, Current INtl do'!K37</f>
        <v>0.35994033386251773</v>
      </c>
      <c r="L37" s="48">
        <f>(1000000*1000*'GHG energy - GHG Emissions (M 1'!K36)/'GDP - GDP (PPP, Current INtl do'!L37</f>
        <v>0.3000474986024424</v>
      </c>
      <c r="M37" s="48">
        <f>(1000000*1000*'GHG energy - GHG Emissions (M 1'!L36)/'GDP - GDP (PPP, Current INtl do'!M37</f>
        <v>0.27592229980643063</v>
      </c>
      <c r="N37" s="48">
        <f>(1000000*1000*'GHG energy - GHG Emissions (M 1'!M36)/'GDP - GDP (PPP, Current INtl do'!N37</f>
        <v>0.2568034208593693</v>
      </c>
      <c r="O37" s="48">
        <f>(1000000*1000*'GHG energy - GHG Emissions (M 1'!N36)/'GDP - GDP (PPP, Current INtl do'!O37</f>
        <v>0.26211132326488484</v>
      </c>
      <c r="P37" s="48">
        <f>(1000000*1000*'GHG energy - GHG Emissions (M 1'!O36)/'GDP - GDP (PPP, Current INtl do'!P37</f>
        <v>0.24902669452872719</v>
      </c>
      <c r="Q37" s="48">
        <f>(1000000*1000*'GHG energy - GHG Emissions (M 1'!P36)/'GDP - GDP (PPP, Current INtl do'!Q37</f>
        <v>0.23091615043019378</v>
      </c>
      <c r="R37" s="48">
        <f>(1000000*1000*'GHG energy - GHG Emissions (M 1'!Q36)/'GDP - GDP (PPP, Current INtl do'!R37</f>
        <v>0.26101806250974041</v>
      </c>
      <c r="S37" s="48">
        <f>(1000000*1000*'GHG energy - GHG Emissions (M 1'!R36)/'GDP - GDP (PPP, Current INtl do'!S37</f>
        <v>0.24236996554966991</v>
      </c>
      <c r="T37" s="48">
        <f>(1000000*1000*'GHG energy - GHG Emissions (M 1'!S36)/'GDP - GDP (PPP, Current INtl do'!T37</f>
        <v>0.253704311889071</v>
      </c>
      <c r="U37" s="48">
        <f>(1000000*1000*'GHG energy - GHG Emissions (M 1'!T36)/'GDP - GDP (PPP, Current INtl do'!U37</f>
        <v>0.24957523119974506</v>
      </c>
      <c r="V37" s="48">
        <f>(1000000*1000*'GHG energy - GHG Emissions (M 1'!U36)/'GDP - GDP (PPP, Current INtl do'!V37</f>
        <v>0.27043888695397228</v>
      </c>
      <c r="W37" s="48">
        <f>(1000000*1000*'GHG energy - GHG Emissions (M 1'!V36)/'GDP - GDP (PPP, Current INtl do'!W37</f>
        <v>0.25619342871495837</v>
      </c>
      <c r="X37" s="48">
        <f>(1000000*1000*'GHG energy - GHG Emissions (M 1'!W36)/'GDP - GDP (PPP, Current INtl do'!X37</f>
        <v>0.25317127703287562</v>
      </c>
      <c r="Y37" s="48">
        <f>(1000000*1000*'GHG energy - GHG Emissions (M 1'!X36)/'GDP - GDP (PPP, Current INtl do'!Y37</f>
        <v>0.262627650568793</v>
      </c>
      <c r="Z37" s="48">
        <f>(1000000*1000*'GHG energy - GHG Emissions (M 1'!Y36)/'GDP - GDP (PPP, Current INtl do'!Z37</f>
        <v>0.26378405982271774</v>
      </c>
      <c r="AA37" s="48">
        <f>(1000000*1000*'GHG energy - GHG Emissions (M 1'!Z36)/'GDP - GDP (PPP, Current INtl do'!AA37</f>
        <v>0.27257279732544887</v>
      </c>
      <c r="AB37" s="48">
        <f>(1000000*1000*'GHG energy - GHG Emissions (M 1'!AA36)/'GDP - GDP (PPP, Current INtl do'!AB37</f>
        <v>0.2734609818661517</v>
      </c>
      <c r="AC37" s="19"/>
      <c r="AD37" s="23">
        <f t="shared" ref="AD37:AD42" si="2">(AB37-C37)/C37</f>
        <v>-6.8380780245742165E-2</v>
      </c>
      <c r="AE37" s="19"/>
    </row>
    <row r="38" spans="2:31" ht="22.25" customHeight="1" x14ac:dyDescent="0.2">
      <c r="B38" s="16" t="s">
        <v>36</v>
      </c>
      <c r="C38" s="95">
        <f>(1000000*1000*'GHG energy - GHG Emissions (M 1'!B37)/'GDP - GDP (PPP, Current INtl do'!C38</f>
        <v>0.22371355062637524</v>
      </c>
      <c r="D38" s="96">
        <f>(1000000*1000*'GHG energy - GHG Emissions (M 1'!C37)/'GDP - GDP (PPP, Current INtl do'!D38</f>
        <v>0.22940510401026734</v>
      </c>
      <c r="E38" s="96">
        <f>(1000000*1000*'GHG energy - GHG Emissions (M 1'!D37)/'GDP - GDP (PPP, Current INtl do'!E38</f>
        <v>0.22678155344264039</v>
      </c>
      <c r="F38" s="96">
        <f>(1000000*1000*'GHG energy - GHG Emissions (M 1'!E37)/'GDP - GDP (PPP, Current INtl do'!F38</f>
        <v>0.2526397970037414</v>
      </c>
      <c r="G38" s="96">
        <f>(1000000*1000*'GHG energy - GHG Emissions (M 1'!F37)/'GDP - GDP (PPP, Current INtl do'!G38</f>
        <v>0.22252633863421137</v>
      </c>
      <c r="H38" s="96">
        <f>(1000000*1000*'GHG energy - GHG Emissions (M 1'!G37)/'GDP - GDP (PPP, Current INtl do'!H38</f>
        <v>0.23860387389854371</v>
      </c>
      <c r="I38" s="96">
        <f>(1000000*1000*'GHG energy - GHG Emissions (M 1'!H37)/'GDP - GDP (PPP, Current INtl do'!I38</f>
        <v>0.24224080986488597</v>
      </c>
      <c r="J38" s="96">
        <f>(1000000*1000*'GHG energy - GHG Emissions (M 1'!I37)/'GDP - GDP (PPP, Current INtl do'!J38</f>
        <v>0.24352124260277772</v>
      </c>
      <c r="K38" s="96">
        <f>(1000000*1000*'GHG energy - GHG Emissions (M 1'!J37)/'GDP - GDP (PPP, Current INtl do'!K38</f>
        <v>0.26444788844239558</v>
      </c>
      <c r="L38" s="96">
        <f>(1000000*1000*'GHG energy - GHG Emissions (M 1'!K37)/'GDP - GDP (PPP, Current INtl do'!L38</f>
        <v>0.25565335126408573</v>
      </c>
      <c r="M38" s="96">
        <f>(1000000*1000*'GHG energy - GHG Emissions (M 1'!L37)/'GDP - GDP (PPP, Current INtl do'!M38</f>
        <v>0.27345875424389293</v>
      </c>
      <c r="N38" s="96">
        <f>(1000000*1000*'GHG energy - GHG Emissions (M 1'!M37)/'GDP - GDP (PPP, Current INtl do'!N38</f>
        <v>0.23445405861994584</v>
      </c>
      <c r="O38" s="96">
        <f>(1000000*1000*'GHG energy - GHG Emissions (M 1'!N37)/'GDP - GDP (PPP, Current INtl do'!O38</f>
        <v>0.23220492550999142</v>
      </c>
      <c r="P38" s="96">
        <f>(1000000*1000*'GHG energy - GHG Emissions (M 1'!O37)/'GDP - GDP (PPP, Current INtl do'!P38</f>
        <v>0.26176320224778477</v>
      </c>
      <c r="Q38" s="96">
        <f>(1000000*1000*'GHG energy - GHG Emissions (M 1'!P37)/'GDP - GDP (PPP, Current INtl do'!Q38</f>
        <v>0.2564838908192944</v>
      </c>
      <c r="R38" s="96">
        <f>(1000000*1000*'GHG energy - GHG Emissions (M 1'!Q37)/'GDP - GDP (PPP, Current INtl do'!R38</f>
        <v>0.27201735665126547</v>
      </c>
      <c r="S38" s="96">
        <f>(1000000*1000*'GHG energy - GHG Emissions (M 1'!R37)/'GDP - GDP (PPP, Current INtl do'!S38</f>
        <v>0.27192102394374695</v>
      </c>
      <c r="T38" s="96">
        <f>(1000000*1000*'GHG energy - GHG Emissions (M 1'!S37)/'GDP - GDP (PPP, Current INtl do'!T38</f>
        <v>0.26886079593521622</v>
      </c>
      <c r="U38" s="96">
        <f>(1000000*1000*'GHG energy - GHG Emissions (M 1'!T37)/'GDP - GDP (PPP, Current INtl do'!U38</f>
        <v>0.26351303769742562</v>
      </c>
      <c r="V38" s="96">
        <f>(1000000*1000*'GHG energy - GHG Emissions (M 1'!U37)/'GDP - GDP (PPP, Current INtl do'!V38</f>
        <v>0.26204700774070866</v>
      </c>
      <c r="W38" s="96">
        <f>(1000000*1000*'GHG energy - GHG Emissions (M 1'!V37)/'GDP - GDP (PPP, Current INtl do'!W38</f>
        <v>0.24439300460601335</v>
      </c>
      <c r="X38" s="96">
        <f>(1000000*1000*'GHG energy - GHG Emissions (M 1'!W37)/'GDP - GDP (PPP, Current INtl do'!X38</f>
        <v>0.25714011119201585</v>
      </c>
      <c r="Y38" s="96">
        <f>(1000000*1000*'GHG energy - GHG Emissions (M 1'!X37)/'GDP - GDP (PPP, Current INtl do'!Y38</f>
        <v>0.25150940763016116</v>
      </c>
      <c r="Z38" s="96">
        <f>(1000000*1000*'GHG energy - GHG Emissions (M 1'!Y37)/'GDP - GDP (PPP, Current INtl do'!Z38</f>
        <v>0.2417178732843179</v>
      </c>
      <c r="AA38" s="96">
        <f>(1000000*1000*'GHG energy - GHG Emissions (M 1'!Z37)/'GDP - GDP (PPP, Current INtl do'!AA38</f>
        <v>0.23781809866422648</v>
      </c>
      <c r="AB38" s="96">
        <f>(1000000*1000*'GHG energy - GHG Emissions (M 1'!AA37)/'GDP - GDP (PPP, Current INtl do'!AB38</f>
        <v>0.23304431929567274</v>
      </c>
      <c r="AC38" s="19"/>
      <c r="AD38" s="20">
        <f t="shared" si="2"/>
        <v>4.1708553832221114E-2</v>
      </c>
      <c r="AE38" s="19"/>
    </row>
    <row r="39" spans="2:31" ht="22.25" customHeight="1" x14ac:dyDescent="0.2">
      <c r="B39" s="16" t="s">
        <v>37</v>
      </c>
      <c r="C39" s="97"/>
      <c r="D39" s="48"/>
      <c r="E39" s="48"/>
      <c r="F39" s="48"/>
      <c r="G39" s="48"/>
      <c r="H39" s="48"/>
      <c r="I39" s="48"/>
      <c r="J39" s="48"/>
      <c r="K39" s="48"/>
      <c r="L39" s="48">
        <f>(1000000*1000*'GHG energy - GHG Emissions (M 1'!K38)/'GDP - GDP (PPP, Current INtl do'!L39</f>
        <v>0.39370840218923275</v>
      </c>
      <c r="M39" s="48">
        <f>(1000000*1000*'GHG energy - GHG Emissions (M 1'!L38)/'GDP - GDP (PPP, Current INtl do'!M39</f>
        <v>0.40095840062144683</v>
      </c>
      <c r="N39" s="48">
        <f>(1000000*1000*'GHG energy - GHG Emissions (M 1'!M38)/'GDP - GDP (PPP, Current INtl do'!N39</f>
        <v>0.41669921050528258</v>
      </c>
      <c r="O39" s="48">
        <f>(1000000*1000*'GHG energy - GHG Emissions (M 1'!N38)/'GDP - GDP (PPP, Current INtl do'!O39</f>
        <v>0.41839190384201752</v>
      </c>
      <c r="P39" s="48">
        <f>(1000000*1000*'GHG energy - GHG Emissions (M 1'!O38)/'GDP - GDP (PPP, Current INtl do'!P39</f>
        <v>0.38053669934068696</v>
      </c>
      <c r="Q39" s="48">
        <f>(1000000*1000*'GHG energy - GHG Emissions (M 1'!P38)/'GDP - GDP (PPP, Current INtl do'!Q39</f>
        <v>0.37311367576461085</v>
      </c>
      <c r="R39" s="48">
        <f>(1000000*1000*'GHG energy - GHG Emissions (M 1'!Q38)/'GDP - GDP (PPP, Current INtl do'!R39</f>
        <v>0.34510667351272306</v>
      </c>
      <c r="S39" s="48">
        <f>(1000000*1000*'GHG energy - GHG Emissions (M 1'!R38)/'GDP - GDP (PPP, Current INtl do'!S39</f>
        <v>0.33127096808594392</v>
      </c>
      <c r="T39" s="48">
        <f>(1000000*1000*'GHG energy - GHG Emissions (M 1'!S38)/'GDP - GDP (PPP, Current INtl do'!T39</f>
        <v>0.2921225744573534</v>
      </c>
      <c r="U39" s="48">
        <f>(1000000*1000*'GHG energy - GHG Emissions (M 1'!T38)/'GDP - GDP (PPP, Current INtl do'!U39</f>
        <v>0.31586010562982619</v>
      </c>
      <c r="V39" s="48">
        <f>(1000000*1000*'GHG energy - GHG Emissions (M 1'!U38)/'GDP - GDP (PPP, Current INtl do'!V39</f>
        <v>0.33675327158883644</v>
      </c>
      <c r="W39" s="48">
        <f>(1000000*1000*'GHG energy - GHG Emissions (M 1'!V38)/'GDP - GDP (PPP, Current INtl do'!W39</f>
        <v>0.33534502853581882</v>
      </c>
      <c r="X39" s="48">
        <f>(1000000*1000*'GHG energy - GHG Emissions (M 1'!W38)/'GDP - GDP (PPP, Current INtl do'!X39</f>
        <v>0.56776160591569491</v>
      </c>
      <c r="Y39" s="48"/>
      <c r="Z39" s="48"/>
      <c r="AA39" s="48"/>
      <c r="AB39" s="48"/>
      <c r="AC39" s="19"/>
      <c r="AD39" s="23">
        <f>(X39-L39)/L39</f>
        <v>0.4420865868206818</v>
      </c>
      <c r="AE39" s="19"/>
    </row>
    <row r="40" spans="2:31" ht="22.25" customHeight="1" x14ac:dyDescent="0.2">
      <c r="B40" s="16" t="s">
        <v>38</v>
      </c>
      <c r="C40" s="95">
        <f>(1000000*1000*'GHG energy - GHG Emissions (M 1'!B39)/'GDP - GDP (PPP, Current INtl do'!C40</f>
        <v>0.2395960685079368</v>
      </c>
      <c r="D40" s="96">
        <f>(1000000*1000*'GHG energy - GHG Emissions (M 1'!C39)/'GDP - GDP (PPP, Current INtl do'!D40</f>
        <v>0.2370803621777188</v>
      </c>
      <c r="E40" s="96">
        <f>(1000000*1000*'GHG energy - GHG Emissions (M 1'!D39)/'GDP - GDP (PPP, Current INtl do'!E40</f>
        <v>0.25247099499409503</v>
      </c>
      <c r="F40" s="96">
        <f>(1000000*1000*'GHG energy - GHG Emissions (M 1'!E39)/'GDP - GDP (PPP, Current INtl do'!F40</f>
        <v>0.27563154605430967</v>
      </c>
      <c r="G40" s="96">
        <f>(1000000*1000*'GHG energy - GHG Emissions (M 1'!F39)/'GDP - GDP (PPP, Current INtl do'!G40</f>
        <v>0.26180917992153502</v>
      </c>
      <c r="H40" s="96">
        <f>(1000000*1000*'GHG energy - GHG Emissions (M 1'!G39)/'GDP - GDP (PPP, Current INtl do'!H40</f>
        <v>0.28361802441318074</v>
      </c>
      <c r="I40" s="96">
        <f>(1000000*1000*'GHG energy - GHG Emissions (M 1'!H39)/'GDP - GDP (PPP, Current INtl do'!I40</f>
        <v>0.25921558051797233</v>
      </c>
      <c r="J40" s="96">
        <f>(1000000*1000*'GHG energy - GHG Emissions (M 1'!I39)/'GDP - GDP (PPP, Current INtl do'!J40</f>
        <v>0.26895892476807953</v>
      </c>
      <c r="K40" s="96">
        <f>(1000000*1000*'GHG energy - GHG Emissions (M 1'!J39)/'GDP - GDP (PPP, Current INtl do'!K40</f>
        <v>0.25218982155114472</v>
      </c>
      <c r="L40" s="96">
        <f>(1000000*1000*'GHG energy - GHG Emissions (M 1'!K39)/'GDP - GDP (PPP, Current INtl do'!L40</f>
        <v>0.25817294526444978</v>
      </c>
      <c r="M40" s="96">
        <f>(1000000*1000*'GHG energy - GHG Emissions (M 1'!L39)/'GDP - GDP (PPP, Current INtl do'!M40</f>
        <v>0.25907118068405377</v>
      </c>
      <c r="N40" s="96">
        <f>(1000000*1000*'GHG energy - GHG Emissions (M 1'!M39)/'GDP - GDP (PPP, Current INtl do'!N40</f>
        <v>0.26852763010295538</v>
      </c>
      <c r="O40" s="96">
        <f>(1000000*1000*'GHG energy - GHG Emissions (M 1'!N39)/'GDP - GDP (PPP, Current INtl do'!O40</f>
        <v>0.26412119391038946</v>
      </c>
      <c r="P40" s="96">
        <f>(1000000*1000*'GHG energy - GHG Emissions (M 1'!O39)/'GDP - GDP (PPP, Current INtl do'!P40</f>
        <v>0.24474629898945122</v>
      </c>
      <c r="Q40" s="96">
        <f>(1000000*1000*'GHG energy - GHG Emissions (M 1'!P39)/'GDP - GDP (PPP, Current INtl do'!Q40</f>
        <v>0.26929401630313671</v>
      </c>
      <c r="R40" s="96">
        <f>(1000000*1000*'GHG energy - GHG Emissions (M 1'!Q39)/'GDP - GDP (PPP, Current INtl do'!R40</f>
        <v>0.27552374993339362</v>
      </c>
      <c r="S40" s="96">
        <f>(1000000*1000*'GHG energy - GHG Emissions (M 1'!R39)/'GDP - GDP (PPP, Current INtl do'!S40</f>
        <v>0.2653776062267949</v>
      </c>
      <c r="T40" s="96">
        <f>(1000000*1000*'GHG energy - GHG Emissions (M 1'!S39)/'GDP - GDP (PPP, Current INtl do'!T40</f>
        <v>0.27168449119502147</v>
      </c>
      <c r="U40" s="96">
        <f>(1000000*1000*'GHG energy - GHG Emissions (M 1'!T39)/'GDP - GDP (PPP, Current INtl do'!U40</f>
        <v>0.26992717550440792</v>
      </c>
      <c r="V40" s="96">
        <f>(1000000*1000*'GHG energy - GHG Emissions (M 1'!U39)/'GDP - GDP (PPP, Current INtl do'!V40</f>
        <v>0.25689222097744935</v>
      </c>
      <c r="W40" s="96">
        <f>(1000000*1000*'GHG energy - GHG Emissions (M 1'!V39)/'GDP - GDP (PPP, Current INtl do'!W40</f>
        <v>0.26384085638550475</v>
      </c>
      <c r="X40" s="96">
        <f>(1000000*1000*'GHG energy - GHG Emissions (M 1'!W39)/'GDP - GDP (PPP, Current INtl do'!X40</f>
        <v>0.25842795775158434</v>
      </c>
      <c r="Y40" s="96">
        <f>(1000000*1000*'GHG energy - GHG Emissions (M 1'!X39)/'GDP - GDP (PPP, Current INtl do'!Y40</f>
        <v>0.27278910389261257</v>
      </c>
      <c r="Z40" s="96">
        <f>(1000000*1000*'GHG energy - GHG Emissions (M 1'!Y39)/'GDP - GDP (PPP, Current INtl do'!Z40</f>
        <v>0.24362286934053559</v>
      </c>
      <c r="AA40" s="96">
        <f>(1000000*1000*'GHG energy - GHG Emissions (M 1'!Z39)/'GDP - GDP (PPP, Current INtl do'!AA40</f>
        <v>0.25425826972158011</v>
      </c>
      <c r="AB40" s="96">
        <f>(1000000*1000*'GHG energy - GHG Emissions (M 1'!AA39)/'GDP - GDP (PPP, Current INtl do'!AB40</f>
        <v>0.24580079517543973</v>
      </c>
      <c r="AC40" s="19"/>
      <c r="AD40" s="20">
        <f t="shared" si="2"/>
        <v>2.5896613020999548E-2</v>
      </c>
      <c r="AE40" s="19"/>
    </row>
    <row r="41" spans="2:31" ht="22.25" customHeight="1" x14ac:dyDescent="0.2">
      <c r="B41" s="16" t="s">
        <v>39</v>
      </c>
      <c r="C41" s="97"/>
      <c r="D41" s="48"/>
      <c r="E41" s="48"/>
      <c r="F41" s="48"/>
      <c r="G41" s="48"/>
      <c r="H41" s="48"/>
      <c r="I41" s="48"/>
      <c r="J41" s="48"/>
      <c r="K41" s="48"/>
      <c r="L41" s="48"/>
      <c r="M41" s="48"/>
      <c r="N41" s="48"/>
      <c r="O41" s="48"/>
      <c r="P41" s="48"/>
      <c r="Q41" s="48"/>
      <c r="R41" s="48"/>
      <c r="S41" s="48"/>
      <c r="T41" s="48"/>
      <c r="U41" s="48"/>
      <c r="V41" s="48"/>
      <c r="W41" s="48"/>
      <c r="X41" s="48"/>
      <c r="Y41" s="48">
        <f>(1000000*1000*'GHG energy - GHG Emissions (M 1'!X40)/'GDP - GDP (PPP, Current INtl do'!Y41</f>
        <v>9.9343819450137053E-2</v>
      </c>
      <c r="Z41" s="48">
        <f>(1000000*1000*'GHG energy - GHG Emissions (M 1'!Y40)/'GDP - GDP (PPP, Current INtl do'!Z41</f>
        <v>0.1002554357708349</v>
      </c>
      <c r="AA41" s="48">
        <f>(1000000*1000*'GHG energy - GHG Emissions (M 1'!Z40)/'GDP - GDP (PPP, Current INtl do'!AA41</f>
        <v>9.7639277437267386E-2</v>
      </c>
      <c r="AB41" s="48">
        <f>(1000000*1000*'GHG energy - GHG Emissions (M 1'!AA40)/'GDP - GDP (PPP, Current INtl do'!AB41</f>
        <v>9.4386349776621012E-2</v>
      </c>
      <c r="AC41" s="19"/>
      <c r="AD41" s="23">
        <f>(AB41-Y41)/Y41</f>
        <v>-4.9902144903984778E-2</v>
      </c>
      <c r="AE41" s="19"/>
    </row>
    <row r="42" spans="2:31" ht="22.25" customHeight="1" x14ac:dyDescent="0.2">
      <c r="B42" s="16" t="s">
        <v>40</v>
      </c>
      <c r="C42" s="95">
        <f>(1000000*1000*'GHG energy - GHG Emissions (M 1'!B41)/'GDP - GDP (PPP, Current INtl do'!C42</f>
        <v>0.28676861948596716</v>
      </c>
      <c r="D42" s="96">
        <f>(1000000*1000*'GHG energy - GHG Emissions (M 1'!C41)/'GDP - GDP (PPP, Current INtl do'!D42</f>
        <v>0.32221995039230644</v>
      </c>
      <c r="E42" s="96">
        <f>(1000000*1000*'GHG energy - GHG Emissions (M 1'!D41)/'GDP - GDP (PPP, Current INtl do'!E42</f>
        <v>0.28990295406119138</v>
      </c>
      <c r="F42" s="96">
        <f>(1000000*1000*'GHG energy - GHG Emissions (M 1'!E41)/'GDP - GDP (PPP, Current INtl do'!F42</f>
        <v>0.31159574507809357</v>
      </c>
      <c r="G42" s="96">
        <f>(1000000*1000*'GHG energy - GHG Emissions (M 1'!F41)/'GDP - GDP (PPP, Current INtl do'!G42</f>
        <v>0.29172913760559988</v>
      </c>
      <c r="H42" s="96">
        <f>(1000000*1000*'GHG energy - GHG Emissions (M 1'!G41)/'GDP - GDP (PPP, Current INtl do'!H42</f>
        <v>0.28135442496874258</v>
      </c>
      <c r="I42" s="96">
        <f>(1000000*1000*'GHG energy - GHG Emissions (M 1'!H41)/'GDP - GDP (PPP, Current INtl do'!I42</f>
        <v>0.27966308573169896</v>
      </c>
      <c r="J42" s="96">
        <f>(1000000*1000*'GHG energy - GHG Emissions (M 1'!I41)/'GDP - GDP (PPP, Current INtl do'!J42</f>
        <v>0.26819188364369007</v>
      </c>
      <c r="K42" s="96">
        <f>(1000000*1000*'GHG energy - GHG Emissions (M 1'!J41)/'GDP - GDP (PPP, Current INtl do'!K42</f>
        <v>0.27189968541389276</v>
      </c>
      <c r="L42" s="96">
        <f>(1000000*1000*'GHG energy - GHG Emissions (M 1'!K41)/'GDP - GDP (PPP, Current INtl do'!L42</f>
        <v>0.26107732732113781</v>
      </c>
      <c r="M42" s="96">
        <f>(1000000*1000*'GHG energy - GHG Emissions (M 1'!L41)/'GDP - GDP (PPP, Current INtl do'!M42</f>
        <v>0.27098056734066439</v>
      </c>
      <c r="N42" s="96">
        <f>(1000000*1000*'GHG energy - GHG Emissions (M 1'!M41)/'GDP - GDP (PPP, Current INtl do'!N42</f>
        <v>0.27279471382339987</v>
      </c>
      <c r="O42" s="96">
        <f>(1000000*1000*'GHG energy - GHG Emissions (M 1'!N41)/'GDP - GDP (PPP, Current INtl do'!O42</f>
        <v>0.2698030285471596</v>
      </c>
      <c r="P42" s="96">
        <f>(1000000*1000*'GHG energy - GHG Emissions (M 1'!O41)/'GDP - GDP (PPP, Current INtl do'!P42</f>
        <v>0.2624416089890898</v>
      </c>
      <c r="Q42" s="96">
        <f>(1000000*1000*'GHG energy - GHG Emissions (M 1'!P41)/'GDP - GDP (PPP, Current INtl do'!Q42</f>
        <v>0.25927362313374364</v>
      </c>
      <c r="R42" s="96">
        <f>(1000000*1000*'GHG energy - GHG Emissions (M 1'!Q41)/'GDP - GDP (PPP, Current INtl do'!R42</f>
        <v>0.25461732960950489</v>
      </c>
      <c r="S42" s="96">
        <f>(1000000*1000*'GHG energy - GHG Emissions (M 1'!R41)/'GDP - GDP (PPP, Current INtl do'!S42</f>
        <v>0.2454532988916841</v>
      </c>
      <c r="T42" s="96">
        <f>(1000000*1000*'GHG energy - GHG Emissions (M 1'!S41)/'GDP - GDP (PPP, Current INtl do'!T42</f>
        <v>0.24120900365870246</v>
      </c>
      <c r="U42" s="96">
        <f>(1000000*1000*'GHG energy - GHG Emissions (M 1'!T41)/'GDP - GDP (PPP, Current INtl do'!U42</f>
        <v>0.2382655677267522</v>
      </c>
      <c r="V42" s="96">
        <f>(1000000*1000*'GHG energy - GHG Emissions (M 1'!U41)/'GDP - GDP (PPP, Current INtl do'!V42</f>
        <v>0.23088670547073251</v>
      </c>
      <c r="W42" s="96">
        <f>(1000000*1000*'GHG energy - GHG Emissions (M 1'!V41)/'GDP - GDP (PPP, Current INtl do'!W42</f>
        <v>0.24889230879961816</v>
      </c>
      <c r="X42" s="96">
        <f>(1000000*1000*'GHG energy - GHG Emissions (M 1'!W41)/'GDP - GDP (PPP, Current INtl do'!X42</f>
        <v>0.23871956890684637</v>
      </c>
      <c r="Y42" s="96">
        <f>(1000000*1000*'GHG energy - GHG Emissions (M 1'!X41)/'GDP - GDP (PPP, Current INtl do'!Y42</f>
        <v>0.2382125296730298</v>
      </c>
      <c r="Z42" s="96">
        <f>(1000000*1000*'GHG energy - GHG Emissions (M 1'!Y41)/'GDP - GDP (PPP, Current INtl do'!Z42</f>
        <v>0.23696879104224183</v>
      </c>
      <c r="AA42" s="96">
        <f>(1000000*1000*'GHG energy - GHG Emissions (M 1'!Z41)/'GDP - GDP (PPP, Current INtl do'!AA42</f>
        <v>0.24306426215257426</v>
      </c>
      <c r="AB42" s="96">
        <f>(1000000*1000*'GHG energy - GHG Emissions (M 1'!AA41)/'GDP - GDP (PPP, Current INtl do'!AB42</f>
        <v>0.25979081007893029</v>
      </c>
      <c r="AC42" s="19"/>
      <c r="AD42" s="20">
        <f t="shared" si="2"/>
        <v>-9.4075179688051638E-2</v>
      </c>
      <c r="AE42" s="19"/>
    </row>
    <row r="43" spans="2:31" ht="22.25" customHeight="1" x14ac:dyDescent="0.2">
      <c r="B43" s="16" t="s">
        <v>41</v>
      </c>
      <c r="C43" s="9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19"/>
      <c r="AD43" s="23"/>
      <c r="AE43" s="19"/>
    </row>
    <row r="44" spans="2:31" ht="22.25" customHeight="1" x14ac:dyDescent="0.2">
      <c r="B44" s="27" t="s">
        <v>42</v>
      </c>
      <c r="C44" s="98"/>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14"/>
      <c r="AD44" s="30"/>
      <c r="AE44" s="19"/>
    </row>
    <row r="45" spans="2:31" ht="22.25" customHeight="1" x14ac:dyDescent="0.2">
      <c r="B45" s="16" t="s">
        <v>43</v>
      </c>
      <c r="C45" s="97">
        <f>(1000000*1000*'GHG energy - GHG Emissions (M 1'!B44)/'GDP - GDP (PPP, Current INtl do'!C45</f>
        <v>0.24163343626289202</v>
      </c>
      <c r="D45" s="48">
        <f>(1000000*1000*'GHG energy - GHG Emissions (M 1'!C44)/'GDP - GDP (PPP, Current INtl do'!D45</f>
        <v>0.21936978692467055</v>
      </c>
      <c r="E45" s="48">
        <f>(1000000*1000*'GHG energy - GHG Emissions (M 1'!D44)/'GDP - GDP (PPP, Current INtl do'!E45</f>
        <v>0.22471378443589857</v>
      </c>
      <c r="F45" s="48">
        <f>(1000000*1000*'GHG energy - GHG Emissions (M 1'!E44)/'GDP - GDP (PPP, Current INtl do'!F45</f>
        <v>0.25364959102672219</v>
      </c>
      <c r="G45" s="48">
        <f>(1000000*1000*'GHG energy - GHG Emissions (M 1'!F44)/'GDP - GDP (PPP, Current INtl do'!G45</f>
        <v>0.23213810055280482</v>
      </c>
      <c r="H45" s="48">
        <f>(1000000*1000*'GHG energy - GHG Emissions (M 1'!G44)/'GDP - GDP (PPP, Current INtl do'!H45</f>
        <v>0.21793889803636632</v>
      </c>
      <c r="I45" s="48">
        <f>(1000000*1000*'GHG energy - GHG Emissions (M 1'!H44)/'GDP - GDP (PPP, Current INtl do'!I45</f>
        <v>0.18635609083764712</v>
      </c>
      <c r="J45" s="48">
        <f>(1000000*1000*'GHG energy - GHG Emissions (M 1'!I44)/'GDP - GDP (PPP, Current INtl do'!J45</f>
        <v>0.17526234055515122</v>
      </c>
      <c r="K45" s="48">
        <f>(1000000*1000*'GHG energy - GHG Emissions (M 1'!J44)/'GDP - GDP (PPP, Current INtl do'!K45</f>
        <v>0.20771400312864402</v>
      </c>
      <c r="L45" s="48">
        <f>(1000000*1000*'GHG energy - GHG Emissions (M 1'!K44)/'GDP - GDP (PPP, Current INtl do'!L45</f>
        <v>0.17901989024461196</v>
      </c>
      <c r="M45" s="48">
        <f>(1000000*1000*'GHG energy - GHG Emissions (M 1'!L44)/'GDP - GDP (PPP, Current INtl do'!M45</f>
        <v>0.2099446953515258</v>
      </c>
      <c r="N45" s="48">
        <f>(1000000*1000*'GHG energy - GHG Emissions (M 1'!M44)/'GDP - GDP (PPP, Current INtl do'!N45</f>
        <v>0.21327928310955499</v>
      </c>
      <c r="O45" s="48">
        <f>(1000000*1000*'GHG energy - GHG Emissions (M 1'!N44)/'GDP - GDP (PPP, Current INtl do'!O45</f>
        <v>0.20777747459026041</v>
      </c>
      <c r="P45" s="48">
        <f>(1000000*1000*'GHG energy - GHG Emissions (M 1'!O44)/'GDP - GDP (PPP, Current INtl do'!P45</f>
        <v>0.19108651443131297</v>
      </c>
      <c r="Q45" s="48">
        <f>(1000000*1000*'GHG energy - GHG Emissions (M 1'!P44)/'GDP - GDP (PPP, Current INtl do'!Q45</f>
        <v>0.18943828039897087</v>
      </c>
      <c r="R45" s="48">
        <f>(1000000*1000*'GHG energy - GHG Emissions (M 1'!Q44)/'GDP - GDP (PPP, Current INtl do'!R45</f>
        <v>0.19038643838216035</v>
      </c>
      <c r="S45" s="48">
        <f>(1000000*1000*'GHG energy - GHG Emissions (M 1'!R44)/'GDP - GDP (PPP, Current INtl do'!S45</f>
        <v>0.17742198143604856</v>
      </c>
      <c r="T45" s="48">
        <f>(1000000*1000*'GHG energy - GHG Emissions (M 1'!S44)/'GDP - GDP (PPP, Current INtl do'!T45</f>
        <v>0.16763660908728339</v>
      </c>
      <c r="U45" s="48">
        <f>(1000000*1000*'GHG energy - GHG Emissions (M 1'!T44)/'GDP - GDP (PPP, Current INtl do'!U45</f>
        <v>0.16803689674728545</v>
      </c>
      <c r="V45" s="48">
        <f>(1000000*1000*'GHG energy - GHG Emissions (M 1'!U44)/'GDP - GDP (PPP, Current INtl do'!V45</f>
        <v>0.1585682396770553</v>
      </c>
      <c r="W45" s="48">
        <f>(1000000*1000*'GHG energy - GHG Emissions (M 1'!V44)/'GDP - GDP (PPP, Current INtl do'!W45</f>
        <v>0.17838162461818213</v>
      </c>
      <c r="X45" s="48">
        <f>(1000000*1000*'GHG energy - GHG Emissions (M 1'!W44)/'GDP - GDP (PPP, Current INtl do'!X45</f>
        <v>0.15431915590985518</v>
      </c>
      <c r="Y45" s="48">
        <f>(1000000*1000*'GHG energy - GHG Emissions (M 1'!X44)/'GDP - GDP (PPP, Current INtl do'!Y45</f>
        <v>0.14933627273574829</v>
      </c>
      <c r="Z45" s="48">
        <f>(1000000*1000*'GHG energy - GHG Emissions (M 1'!Y44)/'GDP - GDP (PPP, Current INtl do'!Z45</f>
        <v>0.16574218786989142</v>
      </c>
      <c r="AA45" s="48">
        <f>(1000000*1000*'GHG energy - GHG Emissions (M 1'!Z44)/'GDP - GDP (PPP, Current INtl do'!AA45</f>
        <v>0.1842535083495937</v>
      </c>
      <c r="AB45" s="48">
        <f>(1000000*1000*'GHG energy - GHG Emissions (M 1'!AA44)/'GDP - GDP (PPP, Current INtl do'!AB45</f>
        <v>0.18314635370981067</v>
      </c>
      <c r="AC45" s="19"/>
      <c r="AD45" s="23">
        <f>(AB45-C45)/C45</f>
        <v>-0.24204879696139675</v>
      </c>
      <c r="AE45" s="19"/>
    </row>
    <row r="46" spans="2:31" ht="22.25" customHeight="1" x14ac:dyDescent="0.2">
      <c r="B46" s="16" t="s">
        <v>44</v>
      </c>
      <c r="C46" s="95"/>
      <c r="D46" s="96"/>
      <c r="E46" s="96"/>
      <c r="F46" s="96"/>
      <c r="G46" s="96"/>
      <c r="H46" s="96"/>
      <c r="I46" s="96"/>
      <c r="J46" s="96"/>
      <c r="K46" s="96"/>
      <c r="L46" s="96"/>
      <c r="M46" s="96"/>
      <c r="N46" s="96"/>
      <c r="O46" s="96"/>
      <c r="P46" s="96"/>
      <c r="Q46" s="96"/>
      <c r="R46" s="96">
        <f>(1000000*1000*'GHG energy - GHG Emissions (M 1'!Q45)/'GDP - GDP (PPP, Current INtl do'!R46</f>
        <v>0.36927548845417324</v>
      </c>
      <c r="S46" s="96">
        <f>(1000000*1000*'GHG energy - GHG Emissions (M 1'!R45)/'GDP - GDP (PPP, Current INtl do'!S46</f>
        <v>0.36024884846221167</v>
      </c>
      <c r="T46" s="96">
        <f>(1000000*1000*'GHG energy - GHG Emissions (M 1'!S45)/'GDP - GDP (PPP, Current INtl do'!T46</f>
        <v>0.35287891267638993</v>
      </c>
      <c r="U46" s="96">
        <f>(1000000*1000*'GHG energy - GHG Emissions (M 1'!T45)/'GDP - GDP (PPP, Current INtl do'!U46</f>
        <v>0.4671444675862107</v>
      </c>
      <c r="V46" s="96">
        <f>(1000000*1000*'GHG energy - GHG Emissions (M 1'!U45)/'GDP - GDP (PPP, Current INtl do'!V46</f>
        <v>0.46366540375010684</v>
      </c>
      <c r="W46" s="96">
        <f>(1000000*1000*'GHG energy - GHG Emissions (M 1'!V45)/'GDP - GDP (PPP, Current INtl do'!W46</f>
        <v>0.46670456175416081</v>
      </c>
      <c r="X46" s="96">
        <f>(1000000*1000*'GHG energy - GHG Emissions (M 1'!W45)/'GDP - GDP (PPP, Current INtl do'!X46</f>
        <v>0.42483901758251302</v>
      </c>
      <c r="Y46" s="96">
        <f>(1000000*1000*'GHG energy - GHG Emissions (M 1'!X45)/'GDP - GDP (PPP, Current INtl do'!Y46</f>
        <v>0.40684715122678161</v>
      </c>
      <c r="Z46" s="96">
        <f>(1000000*1000*'GHG energy - GHG Emissions (M 1'!Y45)/'GDP - GDP (PPP, Current INtl do'!Z46</f>
        <v>0.41195617198982915</v>
      </c>
      <c r="AA46" s="96">
        <f>(1000000*1000*'GHG energy - GHG Emissions (M 1'!Z45)/'GDP - GDP (PPP, Current INtl do'!AA46</f>
        <v>0.49231281545891281</v>
      </c>
      <c r="AB46" s="96">
        <f>(1000000*1000*'GHG energy - GHG Emissions (M 1'!AA45)/'GDP - GDP (PPP, Current INtl do'!AB46</f>
        <v>0.47286047797304409</v>
      </c>
      <c r="AC46" s="19"/>
      <c r="AD46" s="20">
        <f>(AB46-R46)/R46</f>
        <v>0.28050870625745761</v>
      </c>
      <c r="AE46" s="19"/>
    </row>
    <row r="47" spans="2:31" ht="22.25" customHeight="1" x14ac:dyDescent="0.2">
      <c r="B47" s="16" t="s">
        <v>45</v>
      </c>
      <c r="C47" s="97"/>
      <c r="D47" s="48">
        <f>(1000000*1000*'GHG energy - GHG Emissions (M 1'!C46)/'GDP - GDP (PPP, Current INtl do'!D47</f>
        <v>0.12057446195272695</v>
      </c>
      <c r="E47" s="48">
        <f>(1000000*1000*'GHG energy - GHG Emissions (M 1'!D46)/'GDP - GDP (PPP, Current INtl do'!E47</f>
        <v>0.12264246920060698</v>
      </c>
      <c r="F47" s="48">
        <f>(1000000*1000*'GHG energy - GHG Emissions (M 1'!E46)/'GDP - GDP (PPP, Current INtl do'!F47</f>
        <v>0.1504059625271455</v>
      </c>
      <c r="G47" s="48">
        <f>(1000000*1000*'GHG energy - GHG Emissions (M 1'!F46)/'GDP - GDP (PPP, Current INtl do'!G47</f>
        <v>0.16852372896842213</v>
      </c>
      <c r="H47" s="48">
        <f>(1000000*1000*'GHG energy - GHG Emissions (M 1'!G46)/'GDP - GDP (PPP, Current INtl do'!H47</f>
        <v>0.16708055051299275</v>
      </c>
      <c r="I47" s="48">
        <f>(1000000*1000*'GHG energy - GHG Emissions (M 1'!H46)/'GDP - GDP (PPP, Current INtl do'!I47</f>
        <v>0.17355657852992537</v>
      </c>
      <c r="J47" s="48">
        <f>(1000000*1000*'GHG energy - GHG Emissions (M 1'!I46)/'GDP - GDP (PPP, Current INtl do'!J47</f>
        <v>0.17106741557671315</v>
      </c>
      <c r="K47" s="48">
        <f>(1000000*1000*'GHG energy - GHG Emissions (M 1'!J46)/'GDP - GDP (PPP, Current INtl do'!K47</f>
        <v>0.17575577898064221</v>
      </c>
      <c r="L47" s="48">
        <f>(1000000*1000*'GHG energy - GHG Emissions (M 1'!K46)/'GDP - GDP (PPP, Current INtl do'!L47</f>
        <v>0.14844673080140294</v>
      </c>
      <c r="M47" s="48">
        <f>(1000000*1000*'GHG energy - GHG Emissions (M 1'!L46)/'GDP - GDP (PPP, Current INtl do'!M47</f>
        <v>0.1415419746428517</v>
      </c>
      <c r="N47" s="48">
        <f>(1000000*1000*'GHG energy - GHG Emissions (M 1'!M46)/'GDP - GDP (PPP, Current INtl do'!N47</f>
        <v>0.17174498118204848</v>
      </c>
      <c r="O47" s="48">
        <f>(1000000*1000*'GHG energy - GHG Emissions (M 1'!N46)/'GDP - GDP (PPP, Current INtl do'!O47</f>
        <v>0.14303697285567188</v>
      </c>
      <c r="P47" s="48">
        <f>(1000000*1000*'GHG energy - GHG Emissions (M 1'!O46)/'GDP - GDP (PPP, Current INtl do'!P47</f>
        <v>0.14608123351796037</v>
      </c>
      <c r="Q47" s="48">
        <f>(1000000*1000*'GHG energy - GHG Emissions (M 1'!P46)/'GDP - GDP (PPP, Current INtl do'!Q47</f>
        <v>0.13622767200198366</v>
      </c>
      <c r="R47" s="48">
        <f>(1000000*1000*'GHG energy - GHG Emissions (M 1'!Q46)/'GDP - GDP (PPP, Current INtl do'!R47</f>
        <v>0.15646033959293967</v>
      </c>
      <c r="S47" s="48">
        <f>(1000000*1000*'GHG energy - GHG Emissions (M 1'!R46)/'GDP - GDP (PPP, Current INtl do'!S47</f>
        <v>0.14728440413407859</v>
      </c>
      <c r="T47" s="48">
        <f>(1000000*1000*'GHG energy - GHG Emissions (M 1'!S46)/'GDP - GDP (PPP, Current INtl do'!T47</f>
        <v>0.14010126649187815</v>
      </c>
      <c r="U47" s="48">
        <f>(1000000*1000*'GHG energy - GHG Emissions (M 1'!T46)/'GDP - GDP (PPP, Current INtl do'!U47</f>
        <v>0.19243492026580433</v>
      </c>
      <c r="V47" s="48">
        <f>(1000000*1000*'GHG energy - GHG Emissions (M 1'!U46)/'GDP - GDP (PPP, Current INtl do'!V47</f>
        <v>0.17686422944568189</v>
      </c>
      <c r="W47" s="48">
        <f>(1000000*1000*'GHG energy - GHG Emissions (M 1'!V46)/'GDP - GDP (PPP, Current INtl do'!W47</f>
        <v>0.16838546955422029</v>
      </c>
      <c r="X47" s="48">
        <f>(1000000*1000*'GHG energy - GHG Emissions (M 1'!W46)/'GDP - GDP (PPP, Current INtl do'!X47</f>
        <v>0.14600633725705406</v>
      </c>
      <c r="Y47" s="48">
        <f>(1000000*1000*'GHG energy - GHG Emissions (M 1'!X46)/'GDP - GDP (PPP, Current INtl do'!Y47</f>
        <v>0.16604448633058838</v>
      </c>
      <c r="Z47" s="48">
        <f>(1000000*1000*'GHG energy - GHG Emissions (M 1'!Y46)/'GDP - GDP (PPP, Current INtl do'!Z47</f>
        <v>0.13734259645681404</v>
      </c>
      <c r="AA47" s="48">
        <f>(1000000*1000*'GHG energy - GHG Emissions (M 1'!Z46)/'GDP - GDP (PPP, Current INtl do'!AA47</f>
        <v>0.12994175880943853</v>
      </c>
      <c r="AB47" s="48">
        <f>(1000000*1000*'GHG energy - GHG Emissions (M 1'!AA46)/'GDP - GDP (PPP, Current INtl do'!AB47</f>
        <v>0.12552477637436726</v>
      </c>
      <c r="AC47" s="32"/>
      <c r="AD47" s="23">
        <f>(AB47-D47)/D47</f>
        <v>4.1056077227872377E-2</v>
      </c>
      <c r="AE47" s="32"/>
    </row>
    <row r="48" spans="2:31" ht="22.25" customHeight="1" x14ac:dyDescent="0.2">
      <c r="B48" s="16" t="s">
        <v>46</v>
      </c>
      <c r="C48" s="95">
        <f>(1000000*1000*'GHG energy - GHG Emissions (M 1'!B47)/'GDP - GDP (PPP, Current INtl do'!C48</f>
        <v>0.87688248349678266</v>
      </c>
      <c r="D48" s="96">
        <f>(1000000*1000*'GHG energy - GHG Emissions (M 1'!C47)/'GDP - GDP (PPP, Current INtl do'!D48</f>
        <v>0.92142762904027831</v>
      </c>
      <c r="E48" s="96">
        <f>(1000000*1000*'GHG energy - GHG Emissions (M 1'!D47)/'GDP - GDP (PPP, Current INtl do'!E48</f>
        <v>0.87135782343550472</v>
      </c>
      <c r="F48" s="96">
        <f>(1000000*1000*'GHG energy - GHG Emissions (M 1'!E47)/'GDP - GDP (PPP, Current INtl do'!F48</f>
        <v>0.89787865630194807</v>
      </c>
      <c r="G48" s="96">
        <f>(1000000*1000*'GHG energy - GHG Emissions (M 1'!F47)/'GDP - GDP (PPP, Current INtl do'!G48</f>
        <v>0.91466902996496213</v>
      </c>
      <c r="H48" s="96">
        <f>(1000000*1000*'GHG energy - GHG Emissions (M 1'!G47)/'GDP - GDP (PPP, Current INtl do'!H48</f>
        <v>0.947051439365028</v>
      </c>
      <c r="I48" s="96">
        <f>(1000000*1000*'GHG energy - GHG Emissions (M 1'!H47)/'GDP - GDP (PPP, Current INtl do'!I48</f>
        <v>0.92077644497885613</v>
      </c>
      <c r="J48" s="96">
        <f>(1000000*1000*'GHG energy - GHG Emissions (M 1'!I47)/'GDP - GDP (PPP, Current INtl do'!J48</f>
        <v>0.92795386307561167</v>
      </c>
      <c r="K48" s="96">
        <f>(1000000*1000*'GHG energy - GHG Emissions (M 1'!J47)/'GDP - GDP (PPP, Current INtl do'!K48</f>
        <v>0.92302354974829059</v>
      </c>
      <c r="L48" s="96">
        <f>(1000000*1000*'GHG energy - GHG Emissions (M 1'!K47)/'GDP - GDP (PPP, Current INtl do'!L48</f>
        <v>0.89544841493376892</v>
      </c>
      <c r="M48" s="96">
        <f>(1000000*1000*'GHG energy - GHG Emissions (M 1'!L47)/'GDP - GDP (PPP, Current INtl do'!M48</f>
        <v>0.86720765975039615</v>
      </c>
      <c r="N48" s="96">
        <f>(1000000*1000*'GHG energy - GHG Emissions (M 1'!M47)/'GDP - GDP (PPP, Current INtl do'!N48</f>
        <v>0.82964049126689288</v>
      </c>
      <c r="O48" s="96">
        <f>(1000000*1000*'GHG energy - GHG Emissions (M 1'!N47)/'GDP - GDP (PPP, Current INtl do'!O48</f>
        <v>0.76690929741666336</v>
      </c>
      <c r="P48" s="96">
        <f>(1000000*1000*'GHG energy - GHG Emissions (M 1'!O47)/'GDP - GDP (PPP, Current INtl do'!P48</f>
        <v>0.84482906853249129</v>
      </c>
      <c r="Q48" s="96">
        <f>(1000000*1000*'GHG energy - GHG Emissions (M 1'!P47)/'GDP - GDP (PPP, Current INtl do'!Q48</f>
        <v>0.89938121700256168</v>
      </c>
      <c r="R48" s="96">
        <f>(1000000*1000*'GHG energy - GHG Emissions (M 1'!Q47)/'GDP - GDP (PPP, Current INtl do'!R48</f>
        <v>0.79116305929892528</v>
      </c>
      <c r="S48" s="96">
        <f>(1000000*1000*'GHG energy - GHG Emissions (M 1'!R47)/'GDP - GDP (PPP, Current INtl do'!S48</f>
        <v>0.80499108120770613</v>
      </c>
      <c r="T48" s="96">
        <f>(1000000*1000*'GHG energy - GHG Emissions (M 1'!S47)/'GDP - GDP (PPP, Current INtl do'!T48</f>
        <v>0.79736968167050248</v>
      </c>
      <c r="U48" s="96">
        <f>(1000000*1000*'GHG energy - GHG Emissions (M 1'!T47)/'GDP - GDP (PPP, Current INtl do'!U48</f>
        <v>0.82256488405188977</v>
      </c>
      <c r="V48" s="96">
        <f>(1000000*1000*'GHG energy - GHG Emissions (M 1'!U47)/'GDP - GDP (PPP, Current INtl do'!V48</f>
        <v>0.84493234116354754</v>
      </c>
      <c r="W48" s="96">
        <f>(1000000*1000*'GHG energy - GHG Emissions (M 1'!V47)/'GDP - GDP (PPP, Current INtl do'!W48</f>
        <v>0.77248765123737928</v>
      </c>
      <c r="X48" s="96">
        <f>(1000000*1000*'GHG energy - GHG Emissions (M 1'!W47)/'GDP - GDP (PPP, Current INtl do'!X48</f>
        <v>0.74940528810233775</v>
      </c>
      <c r="Y48" s="96">
        <f>(1000000*1000*'GHG energy - GHG Emissions (M 1'!X47)/'GDP - GDP (PPP, Current INtl do'!Y48</f>
        <v>0.7285994720402057</v>
      </c>
      <c r="Z48" s="96">
        <f>(1000000*1000*'GHG energy - GHG Emissions (M 1'!Y47)/'GDP - GDP (PPP, Current INtl do'!Z48</f>
        <v>0.71075177471565087</v>
      </c>
      <c r="AA48" s="96">
        <f>(1000000*1000*'GHG energy - GHG Emissions (M 1'!Z47)/'GDP - GDP (PPP, Current INtl do'!AA48</f>
        <v>0.71357517681885108</v>
      </c>
      <c r="AB48" s="96">
        <f>(1000000*1000*'GHG energy - GHG Emissions (M 1'!AA47)/'GDP - GDP (PPP, Current INtl do'!AB48</f>
        <v>0.67790768022332526</v>
      </c>
      <c r="AC48" s="19"/>
      <c r="AD48" s="20">
        <f>(AB48-C48)/C48</f>
        <v>-0.22691159535995847</v>
      </c>
      <c r="AE48" s="19"/>
    </row>
    <row r="49" spans="2:31" ht="22.25" customHeight="1" x14ac:dyDescent="0.2">
      <c r="B49" s="16" t="s">
        <v>47</v>
      </c>
      <c r="C49" s="97">
        <f>(1000000*1000*'GHG energy - GHG Emissions (M 1'!B48)/'GDP - GDP (PPP, Current INtl do'!C49</f>
        <v>8.9271099335551204E-2</v>
      </c>
      <c r="D49" s="48">
        <f>(1000000*1000*'GHG energy - GHG Emissions (M 1'!C48)/'GDP - GDP (PPP, Current INtl do'!D49</f>
        <v>6.7307614061799748E-2</v>
      </c>
      <c r="E49" s="48">
        <f>(1000000*1000*'GHG energy - GHG Emissions (M 1'!D48)/'GDP - GDP (PPP, Current INtl do'!E49</f>
        <v>5.2749301574940066E-2</v>
      </c>
      <c r="F49" s="48">
        <f>(1000000*1000*'GHG energy - GHG Emissions (M 1'!E48)/'GDP - GDP (PPP, Current INtl do'!F49</f>
        <v>2.5580103687384188E-2</v>
      </c>
      <c r="G49" s="48">
        <f>(1000000*1000*'GHG energy - GHG Emissions (M 1'!F48)/'GDP - GDP (PPP, Current INtl do'!G49</f>
        <v>9.1594805047125305E-2</v>
      </c>
      <c r="H49" s="48">
        <f>(1000000*1000*'GHG energy - GHG Emissions (M 1'!G48)/'GDP - GDP (PPP, Current INtl do'!H49</f>
        <v>8.2082585293319701E-2</v>
      </c>
      <c r="I49" s="48">
        <f>(1000000*1000*'GHG energy - GHG Emissions (M 1'!H48)/'GDP - GDP (PPP, Current INtl do'!I49</f>
        <v>5.9284207798824248E-2</v>
      </c>
      <c r="J49" s="48">
        <f>(1000000*1000*'GHG energy - GHG Emissions (M 1'!I48)/'GDP - GDP (PPP, Current INtl do'!J49</f>
        <v>0.20279602266126742</v>
      </c>
      <c r="K49" s="48">
        <f>(1000000*1000*'GHG energy - GHG Emissions (M 1'!J48)/'GDP - GDP (PPP, Current INtl do'!K49</f>
        <v>0.19945692752144256</v>
      </c>
      <c r="L49" s="48">
        <f>(1000000*1000*'GHG energy - GHG Emissions (M 1'!K48)/'GDP - GDP (PPP, Current INtl do'!L49</f>
        <v>0.1978371238133533</v>
      </c>
      <c r="M49" s="48">
        <f>(1000000*1000*'GHG energy - GHG Emissions (M 1'!L48)/'GDP - GDP (PPP, Current INtl do'!M49</f>
        <v>0.18636238430810098</v>
      </c>
      <c r="N49" s="48">
        <f>(1000000*1000*'GHG energy - GHG Emissions (M 1'!M48)/'GDP - GDP (PPP, Current INtl do'!N49</f>
        <v>0.17611814496606318</v>
      </c>
      <c r="O49" s="48">
        <f>(1000000*1000*'GHG energy - GHG Emissions (M 1'!N48)/'GDP - GDP (PPP, Current INtl do'!O49</f>
        <v>0.16785095777251902</v>
      </c>
      <c r="P49" s="48">
        <f>(1000000*1000*'GHG energy - GHG Emissions (M 1'!O48)/'GDP - GDP (PPP, Current INtl do'!P49</f>
        <v>0.14851111754383142</v>
      </c>
      <c r="Q49" s="48">
        <f>(1000000*1000*'GHG energy - GHG Emissions (M 1'!P48)/'GDP - GDP (PPP, Current INtl do'!Q49</f>
        <v>0.14250595601722293</v>
      </c>
      <c r="R49" s="48">
        <f>(1000000*1000*'GHG energy - GHG Emissions (M 1'!Q48)/'GDP - GDP (PPP, Current INtl do'!R49</f>
        <v>0.13402604716556046</v>
      </c>
      <c r="S49" s="48">
        <f>(1000000*1000*'GHG energy - GHG Emissions (M 1'!R48)/'GDP - GDP (PPP, Current INtl do'!S49</f>
        <v>0.12709456132135405</v>
      </c>
      <c r="T49" s="48">
        <f>(1000000*1000*'GHG energy - GHG Emissions (M 1'!S48)/'GDP - GDP (PPP, Current INtl do'!T49</f>
        <v>0.12787541446385967</v>
      </c>
      <c r="U49" s="48">
        <f>(1000000*1000*'GHG energy - GHG Emissions (M 1'!T48)/'GDP - GDP (PPP, Current INtl do'!U49</f>
        <v>0.12625900494053249</v>
      </c>
      <c r="V49" s="48">
        <f>(1000000*1000*'GHG energy - GHG Emissions (M 1'!U48)/'GDP - GDP (PPP, Current INtl do'!V49</f>
        <v>0.1173320282808754</v>
      </c>
      <c r="W49" s="48">
        <f>(1000000*1000*'GHG energy - GHG Emissions (M 1'!V48)/'GDP - GDP (PPP, Current INtl do'!W49</f>
        <v>0.11443505006252938</v>
      </c>
      <c r="X49" s="48">
        <f>(1000000*1000*'GHG energy - GHG Emissions (M 1'!W48)/'GDP - GDP (PPP, Current INtl do'!X49</f>
        <v>0.11348977988765978</v>
      </c>
      <c r="Y49" s="48">
        <f>(1000000*1000*'GHG energy - GHG Emissions (M 1'!X48)/'GDP - GDP (PPP, Current INtl do'!Y49</f>
        <v>0.1262259975403188</v>
      </c>
      <c r="Z49" s="48">
        <f>(1000000*1000*'GHG energy - GHG Emissions (M 1'!Y48)/'GDP - GDP (PPP, Current INtl do'!Z49</f>
        <v>0.1089651599171067</v>
      </c>
      <c r="AA49" s="48">
        <f>(1000000*1000*'GHG energy - GHG Emissions (M 1'!Z48)/'GDP - GDP (PPP, Current INtl do'!AA49</f>
        <v>0.11907842870078802</v>
      </c>
      <c r="AB49" s="48">
        <f>(1000000*1000*'GHG energy - GHG Emissions (M 1'!AA48)/'GDP - GDP (PPP, Current INtl do'!AB49</f>
        <v>0.11645387715653852</v>
      </c>
      <c r="AC49" s="19"/>
      <c r="AD49" s="23">
        <f>(AB49-C49)/C49</f>
        <v>0.30449695392248943</v>
      </c>
      <c r="AE49" s="19"/>
    </row>
    <row r="50" spans="2:31" ht="22.25" customHeight="1" x14ac:dyDescent="0.2">
      <c r="B50" s="27" t="s">
        <v>48</v>
      </c>
      <c r="C50" s="98"/>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14"/>
      <c r="AD50" s="30"/>
      <c r="AE50" s="19"/>
    </row>
    <row r="51" spans="2:31" ht="22.25" customHeight="1" x14ac:dyDescent="0.2">
      <c r="B51" s="16" t="s">
        <v>49</v>
      </c>
      <c r="C51" s="97">
        <f>(1000000*1000*'GHG energy - GHG Emissions (M 1'!B50)/'GDP - GDP (PPP, Current INtl do'!C51</f>
        <v>0.11270852426355418</v>
      </c>
      <c r="D51" s="48">
        <f>(1000000*1000*'GHG energy - GHG Emissions (M 1'!C50)/'GDP - GDP (PPP, Current INtl do'!D51</f>
        <v>0.11827680775854177</v>
      </c>
      <c r="E51" s="48">
        <f>(1000000*1000*'GHG energy - GHG Emissions (M 1'!D50)/'GDP - GDP (PPP, Current INtl do'!E51</f>
        <v>0.14488823160750969</v>
      </c>
      <c r="F51" s="48">
        <f>(1000000*1000*'GHG energy - GHG Emissions (M 1'!E50)/'GDP - GDP (PPP, Current INtl do'!F51</f>
        <v>0.15284794483734226</v>
      </c>
      <c r="G51" s="48">
        <f>(1000000*1000*'GHG energy - GHG Emissions (M 1'!F50)/'GDP - GDP (PPP, Current INtl do'!G51</f>
        <v>0.15720344362024077</v>
      </c>
      <c r="H51" s="48">
        <f>(1000000*1000*'GHG energy - GHG Emissions (M 1'!G50)/'GDP - GDP (PPP, Current INtl do'!H51</f>
        <v>0.14128028743568682</v>
      </c>
      <c r="I51" s="48">
        <f>(1000000*1000*'GHG energy - GHG Emissions (M 1'!H50)/'GDP - GDP (PPP, Current INtl do'!I51</f>
        <v>0.13032122258410755</v>
      </c>
      <c r="J51" s="48">
        <f>(1000000*1000*'GHG energy - GHG Emissions (M 1'!I50)/'GDP - GDP (PPP, Current INtl do'!J51</f>
        <v>0.12288180045342814</v>
      </c>
      <c r="K51" s="48">
        <f>(1000000*1000*'GHG energy - GHG Emissions (M 1'!J50)/'GDP - GDP (PPP, Current INtl do'!K51</f>
        <v>0.15212432782583601</v>
      </c>
      <c r="L51" s="48">
        <f>(1000000*1000*'GHG energy - GHG Emissions (M 1'!K50)/'GDP - GDP (PPP, Current INtl do'!L51</f>
        <v>0.14780062583619291</v>
      </c>
      <c r="M51" s="48">
        <f>(1000000*1000*'GHG energy - GHG Emissions (M 1'!L50)/'GDP - GDP (PPP, Current INtl do'!M51</f>
        <v>0.15851235760566337</v>
      </c>
      <c r="N51" s="48">
        <f>(1000000*1000*'GHG energy - GHG Emissions (M 1'!M50)/'GDP - GDP (PPP, Current INtl do'!N51</f>
        <v>0.17238013129670771</v>
      </c>
      <c r="O51" s="48">
        <f>(1000000*1000*'GHG energy - GHG Emissions (M 1'!N50)/'GDP - GDP (PPP, Current INtl do'!O51</f>
        <v>0.18651892060582559</v>
      </c>
      <c r="P51" s="48">
        <f>(1000000*1000*'GHG energy - GHG Emissions (M 1'!O50)/'GDP - GDP (PPP, Current INtl do'!P51</f>
        <v>0.19210491360085846</v>
      </c>
      <c r="Q51" s="48">
        <f>(1000000*1000*'GHG energy - GHG Emissions (M 1'!P50)/'GDP - GDP (PPP, Current INtl do'!Q51</f>
        <v>0.17561912847274808</v>
      </c>
      <c r="R51" s="48">
        <f>(1000000*1000*'GHG energy - GHG Emissions (M 1'!Q50)/'GDP - GDP (PPP, Current INtl do'!R51</f>
        <v>0.27922362686901997</v>
      </c>
      <c r="S51" s="48">
        <f>(1000000*1000*'GHG energy - GHG Emissions (M 1'!R50)/'GDP - GDP (PPP, Current INtl do'!S51</f>
        <v>0.31186504397561471</v>
      </c>
      <c r="T51" s="48">
        <f>(1000000*1000*'GHG energy - GHG Emissions (M 1'!S50)/'GDP - GDP (PPP, Current INtl do'!T51</f>
        <v>0.28872955506962694</v>
      </c>
      <c r="U51" s="48">
        <f>(1000000*1000*'GHG energy - GHG Emissions (M 1'!T50)/'GDP - GDP (PPP, Current INtl do'!U51</f>
        <v>0.29081916770771382</v>
      </c>
      <c r="V51" s="48">
        <f>(1000000*1000*'GHG energy - GHG Emissions (M 1'!U50)/'GDP - GDP (PPP, Current INtl do'!V51</f>
        <v>0.31039140917307495</v>
      </c>
      <c r="W51" s="48">
        <f>(1000000*1000*'GHG energy - GHG Emissions (M 1'!V50)/'GDP - GDP (PPP, Current INtl do'!W51</f>
        <v>0.3168774594102805</v>
      </c>
      <c r="X51" s="48">
        <f>(1000000*1000*'GHG energy - GHG Emissions (M 1'!W50)/'GDP - GDP (PPP, Current INtl do'!X51</f>
        <v>0.3196698387098349</v>
      </c>
      <c r="Y51" s="48">
        <f>(1000000*1000*'GHG energy - GHG Emissions (M 1'!X50)/'GDP - GDP (PPP, Current INtl do'!Y51</f>
        <v>0.32082681209055847</v>
      </c>
      <c r="Z51" s="48">
        <f>(1000000*1000*'GHG energy - GHG Emissions (M 1'!Y50)/'GDP - GDP (PPP, Current INtl do'!Z51</f>
        <v>0.29756397774210869</v>
      </c>
      <c r="AA51" s="48">
        <f>(1000000*1000*'GHG energy - GHG Emissions (M 1'!Z50)/'GDP - GDP (PPP, Current INtl do'!AA51</f>
        <v>0.2853376151229739</v>
      </c>
      <c r="AB51" s="48"/>
      <c r="AC51" s="19"/>
      <c r="AD51" s="23">
        <f>(AA51-C51)/C51</f>
        <v>1.5316418344343601</v>
      </c>
      <c r="AE51" s="19"/>
    </row>
    <row r="52" spans="2:31" ht="22.25" customHeight="1" x14ac:dyDescent="0.2">
      <c r="B52" s="16" t="s">
        <v>50</v>
      </c>
      <c r="C52" s="95">
        <f>(1000000*1000*'GHG energy - GHG Emissions (M 1'!B51)/'GDP - GDP (PPP, Current INtl do'!C52</f>
        <v>7.8308176340697006E-2</v>
      </c>
      <c r="D52" s="96">
        <f>(1000000*1000*'GHG energy - GHG Emissions (M 1'!C51)/'GDP - GDP (PPP, Current INtl do'!D52</f>
        <v>7.7214852281857163E-2</v>
      </c>
      <c r="E52" s="96">
        <f>(1000000*1000*'GHG energy - GHG Emissions (M 1'!D51)/'GDP - GDP (PPP, Current INtl do'!E52</f>
        <v>7.7486082671760742E-2</v>
      </c>
      <c r="F52" s="96">
        <f>(1000000*1000*'GHG energy - GHG Emissions (M 1'!E51)/'GDP - GDP (PPP, Current INtl do'!F52</f>
        <v>7.4458294018975565E-2</v>
      </c>
      <c r="G52" s="96">
        <f>(1000000*1000*'GHG energy - GHG Emissions (M 1'!F51)/'GDP - GDP (PPP, Current INtl do'!G52</f>
        <v>7.5640755681037675E-2</v>
      </c>
      <c r="H52" s="96">
        <f>(1000000*1000*'GHG energy - GHG Emissions (M 1'!G51)/'GDP - GDP (PPP, Current INtl do'!H52</f>
        <v>6.9517963857770246E-2</v>
      </c>
      <c r="I52" s="96">
        <f>(1000000*1000*'GHG energy - GHG Emissions (M 1'!H51)/'GDP - GDP (PPP, Current INtl do'!I52</f>
        <v>7.0676914372418534E-2</v>
      </c>
      <c r="J52" s="96">
        <f>(1000000*1000*'GHG energy - GHG Emissions (M 1'!I51)/'GDP - GDP (PPP, Current INtl do'!J52</f>
        <v>7.5777611845576923E-2</v>
      </c>
      <c r="K52" s="96">
        <f>(1000000*1000*'GHG energy - GHG Emissions (M 1'!J51)/'GDP - GDP (PPP, Current INtl do'!K52</f>
        <v>7.5431914381752035E-2</v>
      </c>
      <c r="L52" s="96">
        <f>(1000000*1000*'GHG energy - GHG Emissions (M 1'!K51)/'GDP - GDP (PPP, Current INtl do'!L52</f>
        <v>7.5961005756695787E-2</v>
      </c>
      <c r="M52" s="96">
        <f>(1000000*1000*'GHG energy - GHG Emissions (M 1'!L51)/'GDP - GDP (PPP, Current INtl do'!M52</f>
        <v>8.3358579169436425E-2</v>
      </c>
      <c r="N52" s="96">
        <f>(1000000*1000*'GHG energy - GHG Emissions (M 1'!M51)/'GDP - GDP (PPP, Current INtl do'!N52</f>
        <v>7.4884007089472862E-2</v>
      </c>
      <c r="O52" s="96">
        <f>(1000000*1000*'GHG energy - GHG Emissions (M 1'!N51)/'GDP - GDP (PPP, Current INtl do'!O52</f>
        <v>7.22879281512641E-2</v>
      </c>
      <c r="P52" s="96">
        <f>(1000000*1000*'GHG energy - GHG Emissions (M 1'!O51)/'GDP - GDP (PPP, Current INtl do'!P52</f>
        <v>7.1950522950180743E-2</v>
      </c>
      <c r="Q52" s="96">
        <f>(1000000*1000*'GHG energy - GHG Emissions (M 1'!P51)/'GDP - GDP (PPP, Current INtl do'!Q52</f>
        <v>7.0506035906658771E-2</v>
      </c>
      <c r="R52" s="96">
        <f>(1000000*1000*'GHG energy - GHG Emissions (M 1'!Q51)/'GDP - GDP (PPP, Current INtl do'!R52</f>
        <v>6.6179127410727678E-2</v>
      </c>
      <c r="S52" s="96">
        <f>(1000000*1000*'GHG energy - GHG Emissions (M 1'!R51)/'GDP - GDP (PPP, Current INtl do'!S52</f>
        <v>7.5268753076774039E-2</v>
      </c>
      <c r="T52" s="96">
        <f>(1000000*1000*'GHG energy - GHG Emissions (M 1'!S51)/'GDP - GDP (PPP, Current INtl do'!T52</f>
        <v>8.7496149843701132E-2</v>
      </c>
      <c r="U52" s="96">
        <f>(1000000*1000*'GHG energy - GHG Emissions (M 1'!T51)/'GDP - GDP (PPP, Current INtl do'!U52</f>
        <v>9.6329343884338878E-2</v>
      </c>
      <c r="V52" s="96">
        <f>(1000000*1000*'GHG energy - GHG Emissions (M 1'!U51)/'GDP - GDP (PPP, Current INtl do'!V52</f>
        <v>9.4273812836548662E-2</v>
      </c>
      <c r="W52" s="96">
        <f>(1000000*1000*'GHG energy - GHG Emissions (M 1'!V51)/'GDP - GDP (PPP, Current INtl do'!W52</f>
        <v>8.8250951978017772E-2</v>
      </c>
      <c r="X52" s="96">
        <f>(1000000*1000*'GHG energy - GHG Emissions (M 1'!W51)/'GDP - GDP (PPP, Current INtl do'!X52</f>
        <v>9.328595249828063E-2</v>
      </c>
      <c r="Y52" s="96">
        <f>(1000000*1000*'GHG energy - GHG Emissions (M 1'!X51)/'GDP - GDP (PPP, Current INtl do'!Y52</f>
        <v>0.10419851166521039</v>
      </c>
      <c r="Z52" s="96">
        <f>(1000000*1000*'GHG energy - GHG Emissions (M 1'!Y51)/'GDP - GDP (PPP, Current INtl do'!Z52</f>
        <v>0.1146561769939819</v>
      </c>
      <c r="AA52" s="96">
        <f>(1000000*1000*'GHG energy - GHG Emissions (M 1'!Z51)/'GDP - GDP (PPP, Current INtl do'!AA52</f>
        <v>0.10955573506922749</v>
      </c>
      <c r="AB52" s="96">
        <f>(1000000*1000*'GHG energy - GHG Emissions (M 1'!AA51)/'GDP - GDP (PPP, Current INtl do'!AB52</f>
        <v>0.10747957224038159</v>
      </c>
      <c r="AC52" s="19"/>
      <c r="AD52" s="20">
        <f t="shared" ref="AD52:AD63" si="3">(AB52-C52)/C52</f>
        <v>0.37252043481089359</v>
      </c>
      <c r="AE52" s="19"/>
    </row>
    <row r="53" spans="2:31" ht="22.25" customHeight="1" x14ac:dyDescent="0.2">
      <c r="B53" s="16" t="s">
        <v>51</v>
      </c>
      <c r="C53" s="97">
        <f>(1000000*1000*'GHG energy - GHG Emissions (M 1'!B52)/'GDP - GDP (PPP, Current INtl do'!C53</f>
        <v>0.16817174950381794</v>
      </c>
      <c r="D53" s="48">
        <f>(1000000*1000*'GHG energy - GHG Emissions (M 1'!C52)/'GDP - GDP (PPP, Current INtl do'!D53</f>
        <v>0.17222164885384841</v>
      </c>
      <c r="E53" s="48">
        <f>(1000000*1000*'GHG energy - GHG Emissions (M 1'!D52)/'GDP - GDP (PPP, Current INtl do'!E53</f>
        <v>0.16674123944889055</v>
      </c>
      <c r="F53" s="48">
        <f>(1000000*1000*'GHG energy - GHG Emissions (M 1'!E52)/'GDP - GDP (PPP, Current INtl do'!F53</f>
        <v>0.15867318255345172</v>
      </c>
      <c r="G53" s="48">
        <f>(1000000*1000*'GHG energy - GHG Emissions (M 1'!F52)/'GDP - GDP (PPP, Current INtl do'!G53</f>
        <v>0.13757228916773212</v>
      </c>
      <c r="H53" s="48">
        <f>(1000000*1000*'GHG energy - GHG Emissions (M 1'!G52)/'GDP - GDP (PPP, Current INtl do'!H53</f>
        <v>0.12822504389597003</v>
      </c>
      <c r="I53" s="48">
        <f>(1000000*1000*'GHG energy - GHG Emissions (M 1'!H52)/'GDP - GDP (PPP, Current INtl do'!I53</f>
        <v>0.13609646875836198</v>
      </c>
      <c r="J53" s="48">
        <f>(1000000*1000*'GHG energy - GHG Emissions (M 1'!I52)/'GDP - GDP (PPP, Current INtl do'!J53</f>
        <v>0.12561923956570922</v>
      </c>
      <c r="K53" s="48">
        <f>(1000000*1000*'GHG energy - GHG Emissions (M 1'!J52)/'GDP - GDP (PPP, Current INtl do'!K53</f>
        <v>0.12001772148320723</v>
      </c>
      <c r="L53" s="48">
        <f>(1000000*1000*'GHG energy - GHG Emissions (M 1'!K52)/'GDP - GDP (PPP, Current INtl do'!L53</f>
        <v>0.11794554654307998</v>
      </c>
      <c r="M53" s="48">
        <f>(1000000*1000*'GHG energy - GHG Emissions (M 1'!L52)/'GDP - GDP (PPP, Current INtl do'!M53</f>
        <v>0.11198636066670387</v>
      </c>
      <c r="N53" s="48">
        <f>(1000000*1000*'GHG energy - GHG Emissions (M 1'!M52)/'GDP - GDP (PPP, Current INtl do'!N53</f>
        <v>0.12242903359863624</v>
      </c>
      <c r="O53" s="48">
        <f>(1000000*1000*'GHG energy - GHG Emissions (M 1'!N52)/'GDP - GDP (PPP, Current INtl do'!O53</f>
        <v>0.13468763253416266</v>
      </c>
      <c r="P53" s="48">
        <f>(1000000*1000*'GHG energy - GHG Emissions (M 1'!O52)/'GDP - GDP (PPP, Current INtl do'!P53</f>
        <v>0.16454864512726353</v>
      </c>
      <c r="Q53" s="48">
        <f>(1000000*1000*'GHG energy - GHG Emissions (M 1'!P52)/'GDP - GDP (PPP, Current INtl do'!Q53</f>
        <v>0.15998802473141446</v>
      </c>
      <c r="R53" s="48">
        <f>(1000000*1000*'GHG energy - GHG Emissions (M 1'!Q52)/'GDP - GDP (PPP, Current INtl do'!R53</f>
        <v>0.15629479178837777</v>
      </c>
      <c r="S53" s="48">
        <f>(1000000*1000*'GHG energy - GHG Emissions (M 1'!R52)/'GDP - GDP (PPP, Current INtl do'!S53</f>
        <v>0.15705740492785378</v>
      </c>
      <c r="T53" s="48">
        <f>(1000000*1000*'GHG energy - GHG Emissions (M 1'!S52)/'GDP - GDP (PPP, Current INtl do'!T53</f>
        <v>0.14439097194598938</v>
      </c>
      <c r="U53" s="48">
        <f>(1000000*1000*'GHG energy - GHG Emissions (M 1'!T52)/'GDP - GDP (PPP, Current INtl do'!U53</f>
        <v>0.1053010231593835</v>
      </c>
      <c r="V53" s="48">
        <f>(1000000*1000*'GHG energy - GHG Emissions (M 1'!U52)/'GDP - GDP (PPP, Current INtl do'!V53</f>
        <v>0.11427429515806294</v>
      </c>
      <c r="W53" s="48">
        <f>(1000000*1000*'GHG energy - GHG Emissions (M 1'!V52)/'GDP - GDP (PPP, Current INtl do'!W53</f>
        <v>0.16392810401544283</v>
      </c>
      <c r="X53" s="48">
        <f>(1000000*1000*'GHG energy - GHG Emissions (M 1'!W52)/'GDP - GDP (PPP, Current INtl do'!X53</f>
        <v>0.17452061315065351</v>
      </c>
      <c r="Y53" s="48">
        <f>(1000000*1000*'GHG energy - GHG Emissions (M 1'!X52)/'GDP - GDP (PPP, Current INtl do'!Y53</f>
        <v>0.16074557303704287</v>
      </c>
      <c r="Z53" s="48">
        <f>(1000000*1000*'GHG energy - GHG Emissions (M 1'!Y52)/'GDP - GDP (PPP, Current INtl do'!Z53</f>
        <v>0.14294935553764179</v>
      </c>
      <c r="AA53" s="48">
        <f>(1000000*1000*'GHG energy - GHG Emissions (M 1'!Z52)/'GDP - GDP (PPP, Current INtl do'!AA53</f>
        <v>0.13940633026552096</v>
      </c>
      <c r="AB53" s="48">
        <f>(1000000*1000*'GHG energy - GHG Emissions (M 1'!AA52)/'GDP - GDP (PPP, Current INtl do'!AB53</f>
        <v>0.14052072838804394</v>
      </c>
      <c r="AC53" s="19"/>
      <c r="AD53" s="23">
        <f t="shared" si="3"/>
        <v>-0.16442132044981936</v>
      </c>
      <c r="AE53" s="19"/>
    </row>
    <row r="54" spans="2:31" ht="22.25" customHeight="1" x14ac:dyDescent="0.2">
      <c r="B54" s="16" t="s">
        <v>52</v>
      </c>
      <c r="C54" s="95">
        <f>(1000000*1000*'GHG energy - GHG Emissions (M 1'!B53)/'GDP - GDP (PPP, Current INtl do'!C54</f>
        <v>0.14710148309943769</v>
      </c>
      <c r="D54" s="96">
        <f>(1000000*1000*'GHG energy - GHG Emissions (M 1'!C53)/'GDP - GDP (PPP, Current INtl do'!D54</f>
        <v>0.14367608876314605</v>
      </c>
      <c r="E54" s="96">
        <f>(1000000*1000*'GHG energy - GHG Emissions (M 1'!D53)/'GDP - GDP (PPP, Current INtl do'!E54</f>
        <v>0.11816507366626978</v>
      </c>
      <c r="F54" s="96">
        <f>(1000000*1000*'GHG energy - GHG Emissions (M 1'!E53)/'GDP - GDP (PPP, Current INtl do'!F54</f>
        <v>0.15087826384061787</v>
      </c>
      <c r="G54" s="96">
        <f>(1000000*1000*'GHG energy - GHG Emissions (M 1'!F53)/'GDP - GDP (PPP, Current INtl do'!G54</f>
        <v>0.13336596324224695</v>
      </c>
      <c r="H54" s="96">
        <f>(1000000*1000*'GHG energy - GHG Emissions (M 1'!G53)/'GDP - GDP (PPP, Current INtl do'!H54</f>
        <v>0.16909382164203934</v>
      </c>
      <c r="I54" s="96">
        <f>(1000000*1000*'GHG energy - GHG Emissions (M 1'!H53)/'GDP - GDP (PPP, Current INtl do'!I54</f>
        <v>0.18439977631576734</v>
      </c>
      <c r="J54" s="96">
        <f>(1000000*1000*'GHG energy - GHG Emissions (M 1'!I53)/'GDP - GDP (PPP, Current INtl do'!J54</f>
        <v>0.17338963636051824</v>
      </c>
      <c r="K54" s="96">
        <f>(1000000*1000*'GHG energy - GHG Emissions (M 1'!J53)/'GDP - GDP (PPP, Current INtl do'!K54</f>
        <v>0.13974038520341828</v>
      </c>
      <c r="L54" s="96">
        <f>(1000000*1000*'GHG energy - GHG Emissions (M 1'!K53)/'GDP - GDP (PPP, Current INtl do'!L54</f>
        <v>0.12467633315850432</v>
      </c>
      <c r="M54" s="96">
        <f>(1000000*1000*'GHG energy - GHG Emissions (M 1'!L53)/'GDP - GDP (PPP, Current INtl do'!M54</f>
        <v>0.13796219347587604</v>
      </c>
      <c r="N54" s="96">
        <f>(1000000*1000*'GHG energy - GHG Emissions (M 1'!M53)/'GDP - GDP (PPP, Current INtl do'!N54</f>
        <v>0.15676779577152938</v>
      </c>
      <c r="O54" s="96">
        <f>(1000000*1000*'GHG energy - GHG Emissions (M 1'!N53)/'GDP - GDP (PPP, Current INtl do'!O54</f>
        <v>0.15034664128427802</v>
      </c>
      <c r="P54" s="96">
        <f>(1000000*1000*'GHG energy - GHG Emissions (M 1'!O53)/'GDP - GDP (PPP, Current INtl do'!P54</f>
        <v>0.11421823752570198</v>
      </c>
      <c r="Q54" s="96">
        <f>(1000000*1000*'GHG energy - GHG Emissions (M 1'!P53)/'GDP - GDP (PPP, Current INtl do'!Q54</f>
        <v>0.15836900938402934</v>
      </c>
      <c r="R54" s="96">
        <f>(1000000*1000*'GHG energy - GHG Emissions (M 1'!Q53)/'GDP - GDP (PPP, Current INtl do'!R54</f>
        <v>0.15896688054581284</v>
      </c>
      <c r="S54" s="96">
        <f>(1000000*1000*'GHG energy - GHG Emissions (M 1'!R53)/'GDP - GDP (PPP, Current INtl do'!S54</f>
        <v>0.14000926787160375</v>
      </c>
      <c r="T54" s="96">
        <f>(1000000*1000*'GHG energy - GHG Emissions (M 1'!S53)/'GDP - GDP (PPP, Current INtl do'!T54</f>
        <v>0.13325447028929902</v>
      </c>
      <c r="U54" s="96">
        <f>(1000000*1000*'GHG energy - GHG Emissions (M 1'!T53)/'GDP - GDP (PPP, Current INtl do'!U54</f>
        <v>0.12995004660581022</v>
      </c>
      <c r="V54" s="96">
        <f>(1000000*1000*'GHG energy - GHG Emissions (M 1'!U53)/'GDP - GDP (PPP, Current INtl do'!V54</f>
        <v>0.1050858457337948</v>
      </c>
      <c r="W54" s="96">
        <f>(1000000*1000*'GHG energy - GHG Emissions (M 1'!V53)/'GDP - GDP (PPP, Current INtl do'!W54</f>
        <v>0.11222012406410765</v>
      </c>
      <c r="X54" s="96">
        <f>(1000000*1000*'GHG energy - GHG Emissions (M 1'!W53)/'GDP - GDP (PPP, Current INtl do'!X54</f>
        <v>0.12183797567074224</v>
      </c>
      <c r="Y54" s="96">
        <f>(1000000*1000*'GHG energy - GHG Emissions (M 1'!X53)/'GDP - GDP (PPP, Current INtl do'!Y54</f>
        <v>0.14430126112408809</v>
      </c>
      <c r="Z54" s="96">
        <f>(1000000*1000*'GHG energy - GHG Emissions (M 1'!Y53)/'GDP - GDP (PPP, Current INtl do'!Z54</f>
        <v>0.14196187541136684</v>
      </c>
      <c r="AA54" s="96">
        <f>(1000000*1000*'GHG energy - GHG Emissions (M 1'!Z53)/'GDP - GDP (PPP, Current INtl do'!AA54</f>
        <v>0.13738681640323977</v>
      </c>
      <c r="AB54" s="96">
        <f>(1000000*1000*'GHG energy - GHG Emissions (M 1'!AA53)/'GDP - GDP (PPP, Current INtl do'!AB54</f>
        <v>0.13574308735519955</v>
      </c>
      <c r="AC54" s="19"/>
      <c r="AD54" s="20">
        <f t="shared" si="3"/>
        <v>-7.7214692230941587E-2</v>
      </c>
      <c r="AE54" s="19"/>
    </row>
    <row r="55" spans="2:31" ht="22.25" customHeight="1" x14ac:dyDescent="0.2">
      <c r="B55" s="16" t="s">
        <v>53</v>
      </c>
      <c r="C55" s="97">
        <f>(1000000*1000*'GHG energy - GHG Emissions (M 1'!B54)/'GDP - GDP (PPP, Current INtl do'!C55</f>
        <v>0.13699510378468324</v>
      </c>
      <c r="D55" s="48">
        <f>(1000000*1000*'GHG energy - GHG Emissions (M 1'!C54)/'GDP - GDP (PPP, Current INtl do'!D55</f>
        <v>0.13797714226394189</v>
      </c>
      <c r="E55" s="48">
        <f>(1000000*1000*'GHG energy - GHG Emissions (M 1'!D54)/'GDP - GDP (PPP, Current INtl do'!E55</f>
        <v>0.13346768437418591</v>
      </c>
      <c r="F55" s="48">
        <f>(1000000*1000*'GHG energy - GHG Emissions (M 1'!E54)/'GDP - GDP (PPP, Current INtl do'!F55</f>
        <v>0.13676311255933574</v>
      </c>
      <c r="G55" s="48">
        <f>(1000000*1000*'GHG energy - GHG Emissions (M 1'!F54)/'GDP - GDP (PPP, Current INtl do'!G55</f>
        <v>0.13655234913256378</v>
      </c>
      <c r="H55" s="48">
        <f>(1000000*1000*'GHG energy - GHG Emissions (M 1'!G54)/'GDP - GDP (PPP, Current INtl do'!H55</f>
        <v>0.14010811873877871</v>
      </c>
      <c r="I55" s="48">
        <f>(1000000*1000*'GHG energy - GHG Emissions (M 1'!H54)/'GDP - GDP (PPP, Current INtl do'!I55</f>
        <v>0.13706051568429098</v>
      </c>
      <c r="J55" s="48">
        <f>(1000000*1000*'GHG energy - GHG Emissions (M 1'!I54)/'GDP - GDP (PPP, Current INtl do'!J55</f>
        <v>0.13065826203136102</v>
      </c>
      <c r="K55" s="48">
        <f>(1000000*1000*'GHG energy - GHG Emissions (M 1'!J54)/'GDP - GDP (PPP, Current INtl do'!K55</f>
        <v>0.13693816245262794</v>
      </c>
      <c r="L55" s="48">
        <f>(1000000*1000*'GHG energy - GHG Emissions (M 1'!K54)/'GDP - GDP (PPP, Current INtl do'!L55</f>
        <v>0.14076702645205827</v>
      </c>
      <c r="M55" s="48">
        <f>(1000000*1000*'GHG energy - GHG Emissions (M 1'!L54)/'GDP - GDP (PPP, Current INtl do'!M55</f>
        <v>0.1429590652197284</v>
      </c>
      <c r="N55" s="48">
        <f>(1000000*1000*'GHG energy - GHG Emissions (M 1'!M54)/'GDP - GDP (PPP, Current INtl do'!N55</f>
        <v>0.13872524256312405</v>
      </c>
      <c r="O55" s="48">
        <f>(1000000*1000*'GHG energy - GHG Emissions (M 1'!N54)/'GDP - GDP (PPP, Current INtl do'!O55</f>
        <v>0.16014458066805221</v>
      </c>
      <c r="P55" s="48">
        <f>(1000000*1000*'GHG energy - GHG Emissions (M 1'!O54)/'GDP - GDP (PPP, Current INtl do'!P55</f>
        <v>0.14984989329415144</v>
      </c>
      <c r="Q55" s="48">
        <f>(1000000*1000*'GHG energy - GHG Emissions (M 1'!P54)/'GDP - GDP (PPP, Current INtl do'!Q55</f>
        <v>0.14323659470107847</v>
      </c>
      <c r="R55" s="48">
        <f>(1000000*1000*'GHG energy - GHG Emissions (M 1'!Q54)/'GDP - GDP (PPP, Current INtl do'!R55</f>
        <v>0.14459824151017109</v>
      </c>
      <c r="S55" s="48">
        <f>(1000000*1000*'GHG energy - GHG Emissions (M 1'!R54)/'GDP - GDP (PPP, Current INtl do'!S55</f>
        <v>0.14949046695839383</v>
      </c>
      <c r="T55" s="48">
        <f>(1000000*1000*'GHG energy - GHG Emissions (M 1'!S54)/'GDP - GDP (PPP, Current INtl do'!T55</f>
        <v>0.16934002933612347</v>
      </c>
      <c r="U55" s="48">
        <f>(1000000*1000*'GHG energy - GHG Emissions (M 1'!T54)/'GDP - GDP (PPP, Current INtl do'!U55</f>
        <v>0.16608736648909408</v>
      </c>
      <c r="V55" s="48">
        <f>(1000000*1000*'GHG energy - GHG Emissions (M 1'!U54)/'GDP - GDP (PPP, Current INtl do'!V55</f>
        <v>0.16577579247448487</v>
      </c>
      <c r="W55" s="48">
        <f>(1000000*1000*'GHG energy - GHG Emissions (M 1'!V54)/'GDP - GDP (PPP, Current INtl do'!W55</f>
        <v>0.16869950821650384</v>
      </c>
      <c r="X55" s="48">
        <f>(1000000*1000*'GHG energy - GHG Emissions (M 1'!W54)/'GDP - GDP (PPP, Current INtl do'!X55</f>
        <v>0.16266317727431789</v>
      </c>
      <c r="Y55" s="48">
        <f>(1000000*1000*'GHG energy - GHG Emissions (M 1'!X54)/'GDP - GDP (PPP, Current INtl do'!Y55</f>
        <v>0.16656776578051624</v>
      </c>
      <c r="Z55" s="48">
        <f>(1000000*1000*'GHG energy - GHG Emissions (M 1'!Y54)/'GDP - GDP (PPP, Current INtl do'!Z55</f>
        <v>0.16512920554663763</v>
      </c>
      <c r="AA55" s="48">
        <f>(1000000*1000*'GHG energy - GHG Emissions (M 1'!Z54)/'GDP - GDP (PPP, Current INtl do'!AA55</f>
        <v>0.16278183290797471</v>
      </c>
      <c r="AB55" s="48">
        <f>(1000000*1000*'GHG energy - GHG Emissions (M 1'!AA54)/'GDP - GDP (PPP, Current INtl do'!AB55</f>
        <v>0.15914136801706533</v>
      </c>
      <c r="AC55" s="19"/>
      <c r="AD55" s="23">
        <f t="shared" si="3"/>
        <v>0.16165734117906594</v>
      </c>
      <c r="AE55" s="19"/>
    </row>
    <row r="56" spans="2:31" ht="22.25" customHeight="1" x14ac:dyDescent="0.2">
      <c r="B56" s="16" t="s">
        <v>54</v>
      </c>
      <c r="C56" s="95">
        <f>(1000000*1000*'GHG energy - GHG Emissions (M 1'!B55)/'GDP - GDP (PPP, Current INtl do'!C56</f>
        <v>0.13583245294287929</v>
      </c>
      <c r="D56" s="96">
        <f>(1000000*1000*'GHG energy - GHG Emissions (M 1'!C55)/'GDP - GDP (PPP, Current INtl do'!D56</f>
        <v>0.13298391860753375</v>
      </c>
      <c r="E56" s="96">
        <f>(1000000*1000*'GHG energy - GHG Emissions (M 1'!D55)/'GDP - GDP (PPP, Current INtl do'!E56</f>
        <v>0.12956858512555319</v>
      </c>
      <c r="F56" s="96">
        <f>(1000000*1000*'GHG energy - GHG Emissions (M 1'!E55)/'GDP - GDP (PPP, Current INtl do'!F56</f>
        <v>0.14109874115673177</v>
      </c>
      <c r="G56" s="96">
        <f>(1000000*1000*'GHG energy - GHG Emissions (M 1'!F55)/'GDP - GDP (PPP, Current INtl do'!G56</f>
        <v>0.14881834935597482</v>
      </c>
      <c r="H56" s="96">
        <f>(1000000*1000*'GHG energy - GHG Emissions (M 1'!G55)/'GDP - GDP (PPP, Current INtl do'!H56</f>
        <v>0.15225073248346838</v>
      </c>
      <c r="I56" s="96">
        <f>(1000000*1000*'GHG energy - GHG Emissions (M 1'!H55)/'GDP - GDP (PPP, Current INtl do'!I56</f>
        <v>0.15475622417737031</v>
      </c>
      <c r="J56" s="96">
        <f>(1000000*1000*'GHG energy - GHG Emissions (M 1'!I55)/'GDP - GDP (PPP, Current INtl do'!J56</f>
        <v>0.16852094180994823</v>
      </c>
      <c r="K56" s="96">
        <f>(1000000*1000*'GHG energy - GHG Emissions (M 1'!J55)/'GDP - GDP (PPP, Current INtl do'!K56</f>
        <v>0.16188257111693907</v>
      </c>
      <c r="L56" s="96">
        <f>(1000000*1000*'GHG energy - GHG Emissions (M 1'!K55)/'GDP - GDP (PPP, Current INtl do'!L56</f>
        <v>0.15861228550365192</v>
      </c>
      <c r="M56" s="96">
        <f>(1000000*1000*'GHG energy - GHG Emissions (M 1'!L55)/'GDP - GDP (PPP, Current INtl do'!M56</f>
        <v>0.14687258411779322</v>
      </c>
      <c r="N56" s="96">
        <f>(1000000*1000*'GHG energy - GHG Emissions (M 1'!M55)/'GDP - GDP (PPP, Current INtl do'!N56</f>
        <v>0.15538717550475203</v>
      </c>
      <c r="O56" s="96">
        <f>(1000000*1000*'GHG energy - GHG Emissions (M 1'!N55)/'GDP - GDP (PPP, Current INtl do'!O56</f>
        <v>0.15949148118789297</v>
      </c>
      <c r="P56" s="96">
        <f>(1000000*1000*'GHG energy - GHG Emissions (M 1'!O55)/'GDP - GDP (PPP, Current INtl do'!P56</f>
        <v>0.15587746115186046</v>
      </c>
      <c r="Q56" s="96">
        <f>(1000000*1000*'GHG energy - GHG Emissions (M 1'!P55)/'GDP - GDP (PPP, Current INtl do'!Q56</f>
        <v>0.14214940377697388</v>
      </c>
      <c r="R56" s="96">
        <f>(1000000*1000*'GHG energy - GHG Emissions (M 1'!Q55)/'GDP - GDP (PPP, Current INtl do'!R56</f>
        <v>0.12773268518875816</v>
      </c>
      <c r="S56" s="96">
        <f>(1000000*1000*'GHG energy - GHG Emissions (M 1'!R55)/'GDP - GDP (PPP, Current INtl do'!S56</f>
        <v>0.16065370603455117</v>
      </c>
      <c r="T56" s="96">
        <f>(1000000*1000*'GHG energy - GHG Emissions (M 1'!S55)/'GDP - GDP (PPP, Current INtl do'!T56</f>
        <v>0.16168348353808151</v>
      </c>
      <c r="U56" s="96">
        <f>(1000000*1000*'GHG energy - GHG Emissions (M 1'!T55)/'GDP - GDP (PPP, Current INtl do'!U56</f>
        <v>0.13773869404746811</v>
      </c>
      <c r="V56" s="96">
        <f>(1000000*1000*'GHG energy - GHG Emissions (M 1'!U55)/'GDP - GDP (PPP, Current INtl do'!V56</f>
        <v>0.11081276168971316</v>
      </c>
      <c r="W56" s="96">
        <f>(1000000*1000*'GHG energy - GHG Emissions (M 1'!V55)/'GDP - GDP (PPP, Current INtl do'!W56</f>
        <v>0.1326497700363089</v>
      </c>
      <c r="X56" s="96">
        <f>(1000000*1000*'GHG energy - GHG Emissions (M 1'!W55)/'GDP - GDP (PPP, Current INtl do'!X56</f>
        <v>0.11485592765687196</v>
      </c>
      <c r="Y56" s="96">
        <f>(1000000*1000*'GHG energy - GHG Emissions (M 1'!X55)/'GDP - GDP (PPP, Current INtl do'!Y56</f>
        <v>0.12696298965432631</v>
      </c>
      <c r="Z56" s="96">
        <f>(1000000*1000*'GHG energy - GHG Emissions (M 1'!Y55)/'GDP - GDP (PPP, Current INtl do'!Z56</f>
        <v>0.14563374387919167</v>
      </c>
      <c r="AA56" s="96">
        <f>(1000000*1000*'GHG energy - GHG Emissions (M 1'!Z55)/'GDP - GDP (PPP, Current INtl do'!AA56</f>
        <v>0.14001986011051887</v>
      </c>
      <c r="AB56" s="96">
        <f>(1000000*1000*'GHG energy - GHG Emissions (M 1'!AA55)/'GDP - GDP (PPP, Current INtl do'!AB56</f>
        <v>0.13828230763779117</v>
      </c>
      <c r="AC56" s="33"/>
      <c r="AD56" s="20">
        <f t="shared" si="3"/>
        <v>1.8035856982882435E-2</v>
      </c>
      <c r="AE56" s="33"/>
    </row>
    <row r="57" spans="2:31" ht="22.25" customHeight="1" x14ac:dyDescent="0.2">
      <c r="B57" s="34" t="s">
        <v>55</v>
      </c>
      <c r="C57" s="97">
        <f>(1000000*1000*'GHG energy - GHG Emissions (M 1'!B56)/'GDP - GDP (PPP, Current INtl do'!C57</f>
        <v>0.15541630945087959</v>
      </c>
      <c r="D57" s="48">
        <f>(1000000*1000*'GHG energy - GHG Emissions (M 1'!C56)/'GDP - GDP (PPP, Current INtl do'!D57</f>
        <v>0.15408754979377265</v>
      </c>
      <c r="E57" s="48">
        <f>(1000000*1000*'GHG energy - GHG Emissions (M 1'!D56)/'GDP - GDP (PPP, Current INtl do'!E57</f>
        <v>0.1492070653187485</v>
      </c>
      <c r="F57" s="48">
        <f>(1000000*1000*'GHG energy - GHG Emissions (M 1'!E56)/'GDP - GDP (PPP, Current INtl do'!F57</f>
        <v>0.14592053563140014</v>
      </c>
      <c r="G57" s="48">
        <f>(1000000*1000*'GHG energy - GHG Emissions (M 1'!F56)/'GDP - GDP (PPP, Current INtl do'!G57</f>
        <v>0.15620188432890064</v>
      </c>
      <c r="H57" s="48">
        <f>(1000000*1000*'GHG energy - GHG Emissions (M 1'!G56)/'GDP - GDP (PPP, Current INtl do'!H57</f>
        <v>0.15199604880902987</v>
      </c>
      <c r="I57" s="48">
        <f>(1000000*1000*'GHG energy - GHG Emissions (M 1'!H56)/'GDP - GDP (PPP, Current INtl do'!I57</f>
        <v>0.14806445907448215</v>
      </c>
      <c r="J57" s="48">
        <f>(1000000*1000*'GHG energy - GHG Emissions (M 1'!I56)/'GDP - GDP (PPP, Current INtl do'!J57</f>
        <v>0.14158165652155372</v>
      </c>
      <c r="K57" s="48">
        <f>(1000000*1000*'GHG energy - GHG Emissions (M 1'!J56)/'GDP - GDP (PPP, Current INtl do'!K57</f>
        <v>0.13268950895044906</v>
      </c>
      <c r="L57" s="48">
        <f>(1000000*1000*'GHG energy - GHG Emissions (M 1'!K56)/'GDP - GDP (PPP, Current INtl do'!L57</f>
        <v>0.13083344846199857</v>
      </c>
      <c r="M57" s="48">
        <f>(1000000*1000*'GHG energy - GHG Emissions (M 1'!L56)/'GDP - GDP (PPP, Current INtl do'!M57</f>
        <v>0.12837424660068905</v>
      </c>
      <c r="N57" s="48">
        <f>(1000000*1000*'GHG energy - GHG Emissions (M 1'!M56)/'GDP - GDP (PPP, Current INtl do'!N57</f>
        <v>0.12561788184079314</v>
      </c>
      <c r="O57" s="48">
        <f>(1000000*1000*'GHG energy - GHG Emissions (M 1'!N56)/'GDP - GDP (PPP, Current INtl do'!O57</f>
        <v>0.12181079919039348</v>
      </c>
      <c r="P57" s="48">
        <f>(1000000*1000*'GHG energy - GHG Emissions (M 1'!O56)/'GDP - GDP (PPP, Current INtl do'!P57</f>
        <v>0.12197494862775107</v>
      </c>
      <c r="Q57" s="48">
        <f>(1000000*1000*'GHG energy - GHG Emissions (M 1'!P56)/'GDP - GDP (PPP, Current INtl do'!Q57</f>
        <v>0.11918585969088917</v>
      </c>
      <c r="R57" s="48">
        <f>(1000000*1000*'GHG energy - GHG Emissions (M 1'!Q56)/'GDP - GDP (PPP, Current INtl do'!R57</f>
        <v>0.10180609871135392</v>
      </c>
      <c r="S57" s="48">
        <f>(1000000*1000*'GHG energy - GHG Emissions (M 1'!R56)/'GDP - GDP (PPP, Current INtl do'!S57</f>
        <v>9.9326193267600435E-2</v>
      </c>
      <c r="T57" s="48">
        <f>(1000000*1000*'GHG energy - GHG Emissions (M 1'!S56)/'GDP - GDP (PPP, Current INtl do'!T57</f>
        <v>0.10003561640339617</v>
      </c>
      <c r="U57" s="48">
        <f>(1000000*1000*'GHG energy - GHG Emissions (M 1'!T56)/'GDP - GDP (PPP, Current INtl do'!U57</f>
        <v>0.17245932347106407</v>
      </c>
      <c r="V57" s="48">
        <f>(1000000*1000*'GHG energy - GHG Emissions (M 1'!U56)/'GDP - GDP (PPP, Current INtl do'!V57</f>
        <v>0.1784479761210965</v>
      </c>
      <c r="W57" s="48">
        <f>(1000000*1000*'GHG energy - GHG Emissions (M 1'!V56)/'GDP - GDP (PPP, Current INtl do'!W57</f>
        <v>0.20177193050251477</v>
      </c>
      <c r="X57" s="48">
        <f>(1000000*1000*'GHG energy - GHG Emissions (M 1'!W56)/'GDP - GDP (PPP, Current INtl do'!X57</f>
        <v>0.20730961156923128</v>
      </c>
      <c r="Y57" s="48">
        <f>(1000000*1000*'GHG energy - GHG Emissions (M 1'!X56)/'GDP - GDP (PPP, Current INtl do'!Y57</f>
        <v>0.18523497798702504</v>
      </c>
      <c r="Z57" s="48">
        <f>(1000000*1000*'GHG energy - GHG Emissions (M 1'!Y56)/'GDP - GDP (PPP, Current INtl do'!Z57</f>
        <v>0.1612657903206921</v>
      </c>
      <c r="AA57" s="48">
        <f>(1000000*1000*'GHG energy - GHG Emissions (M 1'!Z56)/'GDP - GDP (PPP, Current INtl do'!AA57</f>
        <v>0.15964951916969797</v>
      </c>
      <c r="AB57" s="48">
        <f>(1000000*1000*'GHG energy - GHG Emissions (M 1'!AA56)/'GDP - GDP (PPP, Current INtl do'!AB57</f>
        <v>0.1628078513093516</v>
      </c>
      <c r="AC57" s="35"/>
      <c r="AD57" s="23">
        <f t="shared" si="3"/>
        <v>4.7559627973331624E-2</v>
      </c>
      <c r="AE57" s="35"/>
    </row>
    <row r="58" spans="2:31" ht="22.25" customHeight="1" x14ac:dyDescent="0.2">
      <c r="B58" s="34" t="s">
        <v>56</v>
      </c>
      <c r="C58" s="95">
        <f>(1000000*1000*'GHG energy - GHG Emissions (M 1'!B57)/'GDP - GDP (PPP, Current INtl do'!C58</f>
        <v>0.10833161407620717</v>
      </c>
      <c r="D58" s="96">
        <f>(1000000*1000*'GHG energy - GHG Emissions (M 1'!C57)/'GDP - GDP (PPP, Current INtl do'!D58</f>
        <v>0.10526788012491939</v>
      </c>
      <c r="E58" s="96">
        <f>(1000000*1000*'GHG energy - GHG Emissions (M 1'!D57)/'GDP - GDP (PPP, Current INtl do'!E58</f>
        <v>0.10629175172253055</v>
      </c>
      <c r="F58" s="96">
        <f>(1000000*1000*'GHG energy - GHG Emissions (M 1'!E57)/'GDP - GDP (PPP, Current INtl do'!F58</f>
        <v>0.10623013824268024</v>
      </c>
      <c r="G58" s="96">
        <f>(1000000*1000*'GHG energy - GHG Emissions (M 1'!F57)/'GDP - GDP (PPP, Current INtl do'!G58</f>
        <v>0.10293618044731614</v>
      </c>
      <c r="H58" s="96">
        <f>(1000000*1000*'GHG energy - GHG Emissions (M 1'!G57)/'GDP - GDP (PPP, Current INtl do'!H58</f>
        <v>9.8597873984095336E-2</v>
      </c>
      <c r="I58" s="96">
        <f>(1000000*1000*'GHG energy - GHG Emissions (M 1'!H57)/'GDP - GDP (PPP, Current INtl do'!I58</f>
        <v>8.8349349451058351E-2</v>
      </c>
      <c r="J58" s="96">
        <f>(1000000*1000*'GHG energy - GHG Emissions (M 1'!I57)/'GDP - GDP (PPP, Current INtl do'!J58</f>
        <v>9.125284919827624E-2</v>
      </c>
      <c r="K58" s="96">
        <f>(1000000*1000*'GHG energy - GHG Emissions (M 1'!J57)/'GDP - GDP (PPP, Current INtl do'!K58</f>
        <v>0.10845575175525879</v>
      </c>
      <c r="L58" s="96">
        <f>(1000000*1000*'GHG energy - GHG Emissions (M 1'!K57)/'GDP - GDP (PPP, Current INtl do'!L58</f>
        <v>0.1210596548259973</v>
      </c>
      <c r="M58" s="96">
        <f>(1000000*1000*'GHG energy - GHG Emissions (M 1'!L57)/'GDP - GDP (PPP, Current INtl do'!M58</f>
        <v>8.6662608416600825E-2</v>
      </c>
      <c r="N58" s="96">
        <f>(1000000*1000*'GHG energy - GHG Emissions (M 1'!M57)/'GDP - GDP (PPP, Current INtl do'!N58</f>
        <v>8.6926434968214505E-2</v>
      </c>
      <c r="O58" s="96">
        <f>(1000000*1000*'GHG energy - GHG Emissions (M 1'!N57)/'GDP - GDP (PPP, Current INtl do'!O58</f>
        <v>8.9932587558932547E-2</v>
      </c>
      <c r="P58" s="96">
        <f>(1000000*1000*'GHG energy - GHG Emissions (M 1'!O57)/'GDP - GDP (PPP, Current INtl do'!P58</f>
        <v>0.1128448261710621</v>
      </c>
      <c r="Q58" s="96">
        <f>(1000000*1000*'GHG energy - GHG Emissions (M 1'!P57)/'GDP - GDP (PPP, Current INtl do'!Q58</f>
        <v>0.11395632915666162</v>
      </c>
      <c r="R58" s="96">
        <f>(1000000*1000*'GHG energy - GHG Emissions (M 1'!Q57)/'GDP - GDP (PPP, Current INtl do'!R58</f>
        <v>0.11525597167425368</v>
      </c>
      <c r="S58" s="96">
        <f>(1000000*1000*'GHG energy - GHG Emissions (M 1'!R57)/'GDP - GDP (PPP, Current INtl do'!S58</f>
        <v>0.11459625642436541</v>
      </c>
      <c r="T58" s="96">
        <f>(1000000*1000*'GHG energy - GHG Emissions (M 1'!S57)/'GDP - GDP (PPP, Current INtl do'!T58</f>
        <v>0.11856541608117552</v>
      </c>
      <c r="U58" s="96">
        <f>(1000000*1000*'GHG energy - GHG Emissions (M 1'!T57)/'GDP - GDP (PPP, Current INtl do'!U58</f>
        <v>0.1130572527969802</v>
      </c>
      <c r="V58" s="96">
        <f>(1000000*1000*'GHG energy - GHG Emissions (M 1'!U57)/'GDP - GDP (PPP, Current INtl do'!V58</f>
        <v>0.11296328119810294</v>
      </c>
      <c r="W58" s="96">
        <f>(1000000*1000*'GHG energy - GHG Emissions (M 1'!V57)/'GDP - GDP (PPP, Current INtl do'!W58</f>
        <v>0.10985953209754624</v>
      </c>
      <c r="X58" s="96">
        <f>(1000000*1000*'GHG energy - GHG Emissions (M 1'!W57)/'GDP - GDP (PPP, Current INtl do'!X58</f>
        <v>0.10357224286751474</v>
      </c>
      <c r="Y58" s="96">
        <f>(1000000*1000*'GHG energy - GHG Emissions (M 1'!X57)/'GDP - GDP (PPP, Current INtl do'!Y58</f>
        <v>0.10861687045960312</v>
      </c>
      <c r="Z58" s="96">
        <f>(1000000*1000*'GHG energy - GHG Emissions (M 1'!Y57)/'GDP - GDP (PPP, Current INtl do'!Z58</f>
        <v>0.10929451524199925</v>
      </c>
      <c r="AA58" s="96">
        <f>(1000000*1000*'GHG energy - GHG Emissions (M 1'!Z57)/'GDP - GDP (PPP, Current INtl do'!AA58</f>
        <v>0.10588268996805432</v>
      </c>
      <c r="AB58" s="96">
        <f>(1000000*1000*'GHG energy - GHG Emissions (M 1'!AA57)/'GDP - GDP (PPP, Current INtl do'!AB58</f>
        <v>0.10332536008391503</v>
      </c>
      <c r="AC58" s="35"/>
      <c r="AD58" s="20">
        <f t="shared" si="3"/>
        <v>-4.6212308705844911E-2</v>
      </c>
      <c r="AE58" s="35"/>
    </row>
    <row r="59" spans="2:31" ht="22.25" customHeight="1" x14ac:dyDescent="0.2">
      <c r="B59" s="34" t="s">
        <v>57</v>
      </c>
      <c r="C59" s="97">
        <f>(1000000*1000*'GHG energy - GHG Emissions (M 1'!B58)/'GDP - GDP (PPP, Current INtl do'!C59</f>
        <v>0.25950767290178173</v>
      </c>
      <c r="D59" s="48">
        <f>(1000000*1000*'GHG energy - GHG Emissions (M 1'!C58)/'GDP - GDP (PPP, Current INtl do'!D59</f>
        <v>0.17919996542625369</v>
      </c>
      <c r="E59" s="48">
        <f>(1000000*1000*'GHG energy - GHG Emissions (M 1'!D58)/'GDP - GDP (PPP, Current INtl do'!E59</f>
        <v>0.27964128832959767</v>
      </c>
      <c r="F59" s="48">
        <f>(1000000*1000*'GHG energy - GHG Emissions (M 1'!E58)/'GDP - GDP (PPP, Current INtl do'!F59</f>
        <v>0.46536279406087311</v>
      </c>
      <c r="G59" s="48">
        <f>(1000000*1000*'GHG energy - GHG Emissions (M 1'!F58)/'GDP - GDP (PPP, Current INtl do'!G59</f>
        <v>0.58796985243099686</v>
      </c>
      <c r="H59" s="48">
        <f>(1000000*1000*'GHG energy - GHG Emissions (M 1'!G58)/'GDP - GDP (PPP, Current INtl do'!H59</f>
        <v>0.64273784390852651</v>
      </c>
      <c r="I59" s="48">
        <f>(1000000*1000*'GHG energy - GHG Emissions (M 1'!H58)/'GDP - GDP (PPP, Current INtl do'!I59</f>
        <v>0.59236109398056092</v>
      </c>
      <c r="J59" s="48">
        <f>(1000000*1000*'GHG energy - GHG Emissions (M 1'!I58)/'GDP - GDP (PPP, Current INtl do'!J59</f>
        <v>0.29642722604613669</v>
      </c>
      <c r="K59" s="48">
        <f>(1000000*1000*'GHG energy - GHG Emissions (M 1'!J58)/'GDP - GDP (PPP, Current INtl do'!K59</f>
        <v>0.24425641377718429</v>
      </c>
      <c r="L59" s="48">
        <f>(1000000*1000*'GHG energy - GHG Emissions (M 1'!K58)/'GDP - GDP (PPP, Current INtl do'!L59</f>
        <v>0.21037495913805271</v>
      </c>
      <c r="M59" s="48">
        <f>(1000000*1000*'GHG energy - GHG Emissions (M 1'!L58)/'GDP - GDP (PPP, Current INtl do'!M59</f>
        <v>0.17568452334004525</v>
      </c>
      <c r="N59" s="48">
        <f>(1000000*1000*'GHG energy - GHG Emissions (M 1'!M58)/'GDP - GDP (PPP, Current INtl do'!N59</f>
        <v>0.19866205294115866</v>
      </c>
      <c r="O59" s="48">
        <f>(1000000*1000*'GHG energy - GHG Emissions (M 1'!N58)/'GDP - GDP (PPP, Current INtl do'!O59</f>
        <v>0.19003973359834878</v>
      </c>
      <c r="P59" s="48">
        <f>(1000000*1000*'GHG energy - GHG Emissions (M 1'!O58)/'GDP - GDP (PPP, Current INtl do'!P59</f>
        <v>0.2903217269179092</v>
      </c>
      <c r="Q59" s="48">
        <f>(1000000*1000*'GHG energy - GHG Emissions (M 1'!P58)/'GDP - GDP (PPP, Current INtl do'!Q59</f>
        <v>0.33236724021570802</v>
      </c>
      <c r="R59" s="48">
        <f>(1000000*1000*'GHG energy - GHG Emissions (M 1'!Q58)/'GDP - GDP (PPP, Current INtl do'!R59</f>
        <v>0.37394521408944426</v>
      </c>
      <c r="S59" s="48">
        <f>(1000000*1000*'GHG energy - GHG Emissions (M 1'!R58)/'GDP - GDP (PPP, Current INtl do'!S59</f>
        <v>0.35480340940410848</v>
      </c>
      <c r="T59" s="48">
        <f>(1000000*1000*'GHG energy - GHG Emissions (M 1'!S58)/'GDP - GDP (PPP, Current INtl do'!T59</f>
        <v>0.29057364344923425</v>
      </c>
      <c r="U59" s="48">
        <f>(1000000*1000*'GHG energy - GHG Emissions (M 1'!T58)/'GDP - GDP (PPP, Current INtl do'!U59</f>
        <v>0.22821599541877652</v>
      </c>
      <c r="V59" s="48">
        <f>(1000000*1000*'GHG energy - GHG Emissions (M 1'!U58)/'GDP - GDP (PPP, Current INtl do'!V59</f>
        <v>0.19843381974814359</v>
      </c>
      <c r="W59" s="48">
        <f>(1000000*1000*'GHG energy - GHG Emissions (M 1'!V58)/'GDP - GDP (PPP, Current INtl do'!W59</f>
        <v>0.28783337899930073</v>
      </c>
      <c r="X59" s="48">
        <f>(1000000*1000*'GHG energy - GHG Emissions (M 1'!W58)/'GDP - GDP (PPP, Current INtl do'!X59</f>
        <v>0.29911899656402696</v>
      </c>
      <c r="Y59" s="48">
        <f>(1000000*1000*'GHG energy - GHG Emissions (M 1'!X58)/'GDP - GDP (PPP, Current INtl do'!Y59</f>
        <v>0.31897676316415319</v>
      </c>
      <c r="Z59" s="48">
        <f>(1000000*1000*'GHG energy - GHG Emissions (M 1'!Y58)/'GDP - GDP (PPP, Current INtl do'!Z59</f>
        <v>0.27255126889818626</v>
      </c>
      <c r="AA59" s="48">
        <f>(1000000*1000*'GHG energy - GHG Emissions (M 1'!Z58)/'GDP - GDP (PPP, Current INtl do'!AA59</f>
        <v>0.26903856572103385</v>
      </c>
      <c r="AB59" s="48">
        <f>(1000000*1000*'GHG energy - GHG Emissions (M 1'!AA58)/'GDP - GDP (PPP, Current INtl do'!AB59</f>
        <v>0.27454674214191244</v>
      </c>
      <c r="AC59" s="35"/>
      <c r="AD59" s="23">
        <f t="shared" si="3"/>
        <v>5.7952310511538076E-2</v>
      </c>
      <c r="AE59" s="35"/>
    </row>
    <row r="60" spans="2:31" ht="22.25" customHeight="1" x14ac:dyDescent="0.2">
      <c r="B60" s="34" t="s">
        <v>58</v>
      </c>
      <c r="C60" s="95">
        <f>(1000000*1000*'GHG energy - GHG Emissions (M 1'!B59)/'GDP - GDP (PPP, Current INtl do'!C60</f>
        <v>3.9138114533037678E-2</v>
      </c>
      <c r="D60" s="96">
        <f>(1000000*1000*'GHG energy - GHG Emissions (M 1'!C59)/'GDP - GDP (PPP, Current INtl do'!D60</f>
        <v>3.6242665350373786E-2</v>
      </c>
      <c r="E60" s="96">
        <f>(1000000*1000*'GHG energy - GHG Emissions (M 1'!D59)/'GDP - GDP (PPP, Current INtl do'!E60</f>
        <v>3.8077367728814288E-2</v>
      </c>
      <c r="F60" s="96">
        <f>(1000000*1000*'GHG energy - GHG Emissions (M 1'!E59)/'GDP - GDP (PPP, Current INtl do'!F60</f>
        <v>3.7821667787613263E-2</v>
      </c>
      <c r="G60" s="96">
        <f>(1000000*1000*'GHG energy - GHG Emissions (M 1'!F59)/'GDP - GDP (PPP, Current INtl do'!G60</f>
        <v>3.7031912805536416E-2</v>
      </c>
      <c r="H60" s="96">
        <f>(1000000*1000*'GHG energy - GHG Emissions (M 1'!G59)/'GDP - GDP (PPP, Current INtl do'!H60</f>
        <v>3.7276396980067988E-2</v>
      </c>
      <c r="I60" s="96">
        <f>(1000000*1000*'GHG energy - GHG Emissions (M 1'!H59)/'GDP - GDP (PPP, Current INtl do'!I60</f>
        <v>3.6179741329150354E-2</v>
      </c>
      <c r="J60" s="96">
        <f>(1000000*1000*'GHG energy - GHG Emissions (M 1'!I59)/'GDP - GDP (PPP, Current INtl do'!J60</f>
        <v>3.7108065134869993E-2</v>
      </c>
      <c r="K60" s="96">
        <f>(1000000*1000*'GHG energy - GHG Emissions (M 1'!J59)/'GDP - GDP (PPP, Current INtl do'!K60</f>
        <v>5.0176192907583142E-2</v>
      </c>
      <c r="L60" s="96">
        <f>(1000000*1000*'GHG energy - GHG Emissions (M 1'!K59)/'GDP - GDP (PPP, Current INtl do'!L60</f>
        <v>4.9523945925100558E-2</v>
      </c>
      <c r="M60" s="96">
        <f>(1000000*1000*'GHG energy - GHG Emissions (M 1'!L59)/'GDP - GDP (PPP, Current INtl do'!M60</f>
        <v>5.1152611244478001E-2</v>
      </c>
      <c r="N60" s="96">
        <f>(1000000*1000*'GHG energy - GHG Emissions (M 1'!M59)/'GDP - GDP (PPP, Current INtl do'!N60</f>
        <v>4.4731333964612666E-2</v>
      </c>
      <c r="O60" s="96">
        <f>(1000000*1000*'GHG energy - GHG Emissions (M 1'!N59)/'GDP - GDP (PPP, Current INtl do'!O60</f>
        <v>4.4343518861372423E-2</v>
      </c>
      <c r="P60" s="96">
        <f>(1000000*1000*'GHG energy - GHG Emissions (M 1'!O59)/'GDP - GDP (PPP, Current INtl do'!P60</f>
        <v>4.0461824782286986E-2</v>
      </c>
      <c r="Q60" s="96">
        <f>(1000000*1000*'GHG energy - GHG Emissions (M 1'!P59)/'GDP - GDP (PPP, Current INtl do'!Q60</f>
        <v>4.1399285282241592E-2</v>
      </c>
      <c r="R60" s="96">
        <f>(1000000*1000*'GHG energy - GHG Emissions (M 1'!Q59)/'GDP - GDP (PPP, Current INtl do'!R60</f>
        <v>3.9835446031884617E-2</v>
      </c>
      <c r="S60" s="96">
        <f>(1000000*1000*'GHG energy - GHG Emissions (M 1'!R59)/'GDP - GDP (PPP, Current INtl do'!S60</f>
        <v>3.9925183263322374E-2</v>
      </c>
      <c r="T60" s="96">
        <f>(1000000*1000*'GHG energy - GHG Emissions (M 1'!S59)/'GDP - GDP (PPP, Current INtl do'!T60</f>
        <v>4.1279357043824315E-2</v>
      </c>
      <c r="U60" s="96">
        <f>(1000000*1000*'GHG energy - GHG Emissions (M 1'!T59)/'GDP - GDP (PPP, Current INtl do'!U60</f>
        <v>4.1834262388190734E-2</v>
      </c>
      <c r="V60" s="96">
        <f>(1000000*1000*'GHG energy - GHG Emissions (M 1'!U59)/'GDP - GDP (PPP, Current INtl do'!V60</f>
        <v>3.011009374450704E-2</v>
      </c>
      <c r="W60" s="96">
        <f>(1000000*1000*'GHG energy - GHG Emissions (M 1'!V59)/'GDP - GDP (PPP, Current INtl do'!W60</f>
        <v>3.41467314390227E-2</v>
      </c>
      <c r="X60" s="96">
        <f>(1000000*1000*'GHG energy - GHG Emissions (M 1'!W59)/'GDP - GDP (PPP, Current INtl do'!X60</f>
        <v>3.5841748708986404E-2</v>
      </c>
      <c r="Y60" s="96">
        <f>(1000000*1000*'GHG energy - GHG Emissions (M 1'!X59)/'GDP - GDP (PPP, Current INtl do'!Y60</f>
        <v>3.4368483398604849E-2</v>
      </c>
      <c r="Z60" s="96">
        <f>(1000000*1000*'GHG energy - GHG Emissions (M 1'!Y59)/'GDP - GDP (PPP, Current INtl do'!Z60</f>
        <v>3.4710291151922465E-2</v>
      </c>
      <c r="AA60" s="96">
        <f>(1000000*1000*'GHG energy - GHG Emissions (M 1'!Z59)/'GDP - GDP (PPP, Current INtl do'!AA60</f>
        <v>3.2212394089846823E-2</v>
      </c>
      <c r="AB60" s="96">
        <f>(1000000*1000*'GHG energy - GHG Emissions (M 1'!AA59)/'GDP - GDP (PPP, Current INtl do'!AB60</f>
        <v>3.108854325719268E-2</v>
      </c>
      <c r="AC60" s="35"/>
      <c r="AD60" s="20">
        <f t="shared" si="3"/>
        <v>-0.20567090090786333</v>
      </c>
      <c r="AE60" s="35"/>
    </row>
    <row r="61" spans="2:31" ht="22.25" customHeight="1" x14ac:dyDescent="0.2">
      <c r="B61" s="34" t="s">
        <v>59</v>
      </c>
      <c r="C61" s="97">
        <f>(1000000*1000*'GHG energy - GHG Emissions (M 1'!B60)/'GDP - GDP (PPP, Current INtl do'!C61</f>
        <v>0.15882731742428779</v>
      </c>
      <c r="D61" s="48">
        <f>(1000000*1000*'GHG energy - GHG Emissions (M 1'!C60)/'GDP - GDP (PPP, Current INtl do'!D61</f>
        <v>0.16235453270850772</v>
      </c>
      <c r="E61" s="48">
        <f>(1000000*1000*'GHG energy - GHG Emissions (M 1'!D60)/'GDP - GDP (PPP, Current INtl do'!E61</f>
        <v>0.16804929317837788</v>
      </c>
      <c r="F61" s="48">
        <f>(1000000*1000*'GHG energy - GHG Emissions (M 1'!E60)/'GDP - GDP (PPP, Current INtl do'!F61</f>
        <v>0.16399763956618627</v>
      </c>
      <c r="G61" s="48">
        <f>(1000000*1000*'GHG energy - GHG Emissions (M 1'!F60)/'GDP - GDP (PPP, Current INtl do'!G61</f>
        <v>0.19757299485434526</v>
      </c>
      <c r="H61" s="48">
        <f>(1000000*1000*'GHG energy - GHG Emissions (M 1'!G60)/'GDP - GDP (PPP, Current INtl do'!H61</f>
        <v>0.16395151878844821</v>
      </c>
      <c r="I61" s="48">
        <f>(1000000*1000*'GHG energy - GHG Emissions (M 1'!H60)/'GDP - GDP (PPP, Current INtl do'!I61</f>
        <v>0.15805557616694405</v>
      </c>
      <c r="J61" s="48">
        <f>(1000000*1000*'GHG energy - GHG Emissions (M 1'!I60)/'GDP - GDP (PPP, Current INtl do'!J61</f>
        <v>0.16525975140760427</v>
      </c>
      <c r="K61" s="48">
        <f>(1000000*1000*'GHG energy - GHG Emissions (M 1'!J60)/'GDP - GDP (PPP, Current INtl do'!K61</f>
        <v>0.16132042009220121</v>
      </c>
      <c r="L61" s="48">
        <f>(1000000*1000*'GHG energy - GHG Emissions (M 1'!K60)/'GDP - GDP (PPP, Current INtl do'!L61</f>
        <v>0.15319508690806191</v>
      </c>
      <c r="M61" s="48">
        <f>(1000000*1000*'GHG energy - GHG Emissions (M 1'!L60)/'GDP - GDP (PPP, Current INtl do'!M61</f>
        <v>0.15729819639205198</v>
      </c>
      <c r="N61" s="48">
        <f>(1000000*1000*'GHG energy - GHG Emissions (M 1'!M60)/'GDP - GDP (PPP, Current INtl do'!N61</f>
        <v>0.16721129633423648</v>
      </c>
      <c r="O61" s="48">
        <f>(1000000*1000*'GHG energy - GHG Emissions (M 1'!N60)/'GDP - GDP (PPP, Current INtl do'!O61</f>
        <v>0.17615924565724816</v>
      </c>
      <c r="P61" s="48">
        <f>(1000000*1000*'GHG energy - GHG Emissions (M 1'!O60)/'GDP - GDP (PPP, Current INtl do'!P61</f>
        <v>0.17119066369877844</v>
      </c>
      <c r="Q61" s="48">
        <f>(1000000*1000*'GHG energy - GHG Emissions (M 1'!P60)/'GDP - GDP (PPP, Current INtl do'!Q61</f>
        <v>0.17897200100452013</v>
      </c>
      <c r="R61" s="48">
        <f>(1000000*1000*'GHG energy - GHG Emissions (M 1'!Q60)/'GDP - GDP (PPP, Current INtl do'!R61</f>
        <v>0.16972832237165847</v>
      </c>
      <c r="S61" s="48">
        <f>(1000000*1000*'GHG energy - GHG Emissions (M 1'!R60)/'GDP - GDP (PPP, Current INtl do'!S61</f>
        <v>0.14476446523491571</v>
      </c>
      <c r="T61" s="48">
        <f>(1000000*1000*'GHG energy - GHG Emissions (M 1'!S60)/'GDP - GDP (PPP, Current INtl do'!T61</f>
        <v>0.16132325378898882</v>
      </c>
      <c r="U61" s="48">
        <f>(1000000*1000*'GHG energy - GHG Emissions (M 1'!T60)/'GDP - GDP (PPP, Current INtl do'!U61</f>
        <v>0.16753201737065151</v>
      </c>
      <c r="V61" s="48">
        <f>(1000000*1000*'GHG energy - GHG Emissions (M 1'!U60)/'GDP - GDP (PPP, Current INtl do'!V61</f>
        <v>0.18564869834974004</v>
      </c>
      <c r="W61" s="48">
        <f>(1000000*1000*'GHG energy - GHG Emissions (M 1'!V60)/'GDP - GDP (PPP, Current INtl do'!W61</f>
        <v>0.18667704199595228</v>
      </c>
      <c r="X61" s="48">
        <f>(1000000*1000*'GHG energy - GHG Emissions (M 1'!W60)/'GDP - GDP (PPP, Current INtl do'!X61</f>
        <v>0.19085814900697926</v>
      </c>
      <c r="Y61" s="48">
        <f>(1000000*1000*'GHG energy - GHG Emissions (M 1'!X60)/'GDP - GDP (PPP, Current INtl do'!Y61</f>
        <v>0.20001871309386618</v>
      </c>
      <c r="Z61" s="48">
        <f>(1000000*1000*'GHG energy - GHG Emissions (M 1'!Y60)/'GDP - GDP (PPP, Current INtl do'!Z61</f>
        <v>0.18801554223883626</v>
      </c>
      <c r="AA61" s="48">
        <f>(1000000*1000*'GHG energy - GHG Emissions (M 1'!Z60)/'GDP - GDP (PPP, Current INtl do'!AA61</f>
        <v>0.17938085911001461</v>
      </c>
      <c r="AB61" s="48"/>
      <c r="AC61" s="35"/>
      <c r="AD61" s="23">
        <f>(AA61-C61)/C61</f>
        <v>0.12940810195024915</v>
      </c>
      <c r="AE61" s="116"/>
    </row>
    <row r="62" spans="2:31" ht="22.25" customHeight="1" x14ac:dyDescent="0.2">
      <c r="B62" s="34" t="s">
        <v>60</v>
      </c>
      <c r="C62" s="95">
        <f>(1000000*1000*'GHG energy - GHG Emissions (M 1'!B61)/'GDP - GDP (PPP, Current INtl do'!C62</f>
        <v>0.10226765894792486</v>
      </c>
      <c r="D62" s="96">
        <f>(1000000*1000*'GHG energy - GHG Emissions (M 1'!C61)/'GDP - GDP (PPP, Current INtl do'!D62</f>
        <v>9.8272695992830034E-2</v>
      </c>
      <c r="E62" s="96">
        <f>(1000000*1000*'GHG energy - GHG Emissions (M 1'!D61)/'GDP - GDP (PPP, Current INtl do'!E62</f>
        <v>0.10192126150018174</v>
      </c>
      <c r="F62" s="96">
        <f>(1000000*1000*'GHG energy - GHG Emissions (M 1'!E61)/'GDP - GDP (PPP, Current INtl do'!F62</f>
        <v>0.11203697686613182</v>
      </c>
      <c r="G62" s="96">
        <f>(1000000*1000*'GHG energy - GHG Emissions (M 1'!F61)/'GDP - GDP (PPP, Current INtl do'!G62</f>
        <v>0.10671165250295303</v>
      </c>
      <c r="H62" s="96">
        <f>(1000000*1000*'GHG energy - GHG Emissions (M 1'!G61)/'GDP - GDP (PPP, Current INtl do'!H62</f>
        <v>0.10893061101838414</v>
      </c>
      <c r="I62" s="96">
        <f>(1000000*1000*'GHG energy - GHG Emissions (M 1'!H61)/'GDP - GDP (PPP, Current INtl do'!I62</f>
        <v>0.11724438369675357</v>
      </c>
      <c r="J62" s="96">
        <f>(1000000*1000*'GHG energy - GHG Emissions (M 1'!I61)/'GDP - GDP (PPP, Current INtl do'!J62</f>
        <v>0.11502971136057928</v>
      </c>
      <c r="K62" s="96">
        <f>(1000000*1000*'GHG energy - GHG Emissions (M 1'!J61)/'GDP - GDP (PPP, Current INtl do'!K62</f>
        <v>0.10963323142714063</v>
      </c>
      <c r="L62" s="96">
        <f>(1000000*1000*'GHG energy - GHG Emissions (M 1'!K61)/'GDP - GDP (PPP, Current INtl do'!L62</f>
        <v>0.1098378928994288</v>
      </c>
      <c r="M62" s="96">
        <f>(1000000*1000*'GHG energy - GHG Emissions (M 1'!L61)/'GDP - GDP (PPP, Current INtl do'!M62</f>
        <v>8.1413686020097881E-2</v>
      </c>
      <c r="N62" s="96">
        <f>(1000000*1000*'GHG energy - GHG Emissions (M 1'!M61)/'GDP - GDP (PPP, Current INtl do'!N62</f>
        <v>7.1612655149455903E-2</v>
      </c>
      <c r="O62" s="96">
        <f>(1000000*1000*'GHG energy - GHG Emissions (M 1'!N61)/'GDP - GDP (PPP, Current INtl do'!O62</f>
        <v>7.4188499891219797E-2</v>
      </c>
      <c r="P62" s="96">
        <f>(1000000*1000*'GHG energy - GHG Emissions (M 1'!O61)/'GDP - GDP (PPP, Current INtl do'!P62</f>
        <v>7.635635644719152E-2</v>
      </c>
      <c r="Q62" s="96">
        <f>(1000000*1000*'GHG energy - GHG Emissions (M 1'!P61)/'GDP - GDP (PPP, Current INtl do'!Q62</f>
        <v>8.1807618136139168E-2</v>
      </c>
      <c r="R62" s="96">
        <f>(1000000*1000*'GHG energy - GHG Emissions (M 1'!Q61)/'GDP - GDP (PPP, Current INtl do'!R62</f>
        <v>6.8763677471634532E-2</v>
      </c>
      <c r="S62" s="96">
        <f>(1000000*1000*'GHG energy - GHG Emissions (M 1'!R61)/'GDP - GDP (PPP, Current INtl do'!S62</f>
        <v>6.2994207948964251E-2</v>
      </c>
      <c r="T62" s="96">
        <f>(1000000*1000*'GHG energy - GHG Emissions (M 1'!S61)/'GDP - GDP (PPP, Current INtl do'!T62</f>
        <v>6.3657598306586238E-2</v>
      </c>
      <c r="U62" s="96">
        <f>(1000000*1000*'GHG energy - GHG Emissions (M 1'!T61)/'GDP - GDP (PPP, Current INtl do'!U62</f>
        <v>6.5165028709850512E-2</v>
      </c>
      <c r="V62" s="96">
        <f>(1000000*1000*'GHG energy - GHG Emissions (M 1'!U61)/'GDP - GDP (PPP, Current INtl do'!V62</f>
        <v>7.8402952433234668E-2</v>
      </c>
      <c r="W62" s="96">
        <f>(1000000*1000*'GHG energy - GHG Emissions (M 1'!V61)/'GDP - GDP (PPP, Current INtl do'!W62</f>
        <v>8.7694517294729268E-2</v>
      </c>
      <c r="X62" s="96">
        <f>(1000000*1000*'GHG energy - GHG Emissions (M 1'!W61)/'GDP - GDP (PPP, Current INtl do'!X62</f>
        <v>9.6963214731055888E-2</v>
      </c>
      <c r="Y62" s="96">
        <f>(1000000*1000*'GHG energy - GHG Emissions (M 1'!X61)/'GDP - GDP (PPP, Current INtl do'!Y62</f>
        <v>0.1219330230631691</v>
      </c>
      <c r="Z62" s="96">
        <f>(1000000*1000*'GHG energy - GHG Emissions (M 1'!Y61)/'GDP - GDP (PPP, Current INtl do'!Z62</f>
        <v>0.12174731908826777</v>
      </c>
      <c r="AA62" s="96">
        <f>(1000000*1000*'GHG energy - GHG Emissions (M 1'!Z61)/'GDP - GDP (PPP, Current INtl do'!AA62</f>
        <v>0.12016353579020389</v>
      </c>
      <c r="AB62" s="96">
        <f>(1000000*1000*'GHG energy - GHG Emissions (M 1'!AA61)/'GDP - GDP (PPP, Current INtl do'!AB62</f>
        <v>0.11697623603790025</v>
      </c>
      <c r="AC62" s="35"/>
      <c r="AD62" s="20">
        <f t="shared" si="3"/>
        <v>0.14382432570853176</v>
      </c>
      <c r="AE62" s="116"/>
    </row>
    <row r="63" spans="2:31" ht="22.25" customHeight="1" x14ac:dyDescent="0.2">
      <c r="B63" s="34" t="s">
        <v>61</v>
      </c>
      <c r="C63" s="97">
        <f>(1000000*1000*'GHG energy - GHG Emissions (M 1'!B62)/'GDP - GDP (PPP, Current INtl do'!C63</f>
        <v>0.13159389793137849</v>
      </c>
      <c r="D63" s="48">
        <f>(1000000*1000*'GHG energy - GHG Emissions (M 1'!C62)/'GDP - GDP (PPP, Current INtl do'!D63</f>
        <v>0.13883730303205341</v>
      </c>
      <c r="E63" s="48">
        <f>(1000000*1000*'GHG energy - GHG Emissions (M 1'!D62)/'GDP - GDP (PPP, Current INtl do'!E63</f>
        <v>0.22210263002631253</v>
      </c>
      <c r="F63" s="48">
        <f>(1000000*1000*'GHG energy - GHG Emissions (M 1'!E62)/'GDP - GDP (PPP, Current INtl do'!F63</f>
        <v>0.19717930227177166</v>
      </c>
      <c r="G63" s="48">
        <f>(1000000*1000*'GHG energy - GHG Emissions (M 1'!F62)/'GDP - GDP (PPP, Current INtl do'!G63</f>
        <v>0.15045555060857813</v>
      </c>
      <c r="H63" s="48">
        <f>(1000000*1000*'GHG energy - GHG Emissions (M 1'!G62)/'GDP - GDP (PPP, Current INtl do'!H63</f>
        <v>0.11190375506980352</v>
      </c>
      <c r="I63" s="48">
        <f>(1000000*1000*'GHG energy - GHG Emissions (M 1'!H62)/'GDP - GDP (PPP, Current INtl do'!I63</f>
        <v>0.12474440503355748</v>
      </c>
      <c r="J63" s="48">
        <f>(1000000*1000*'GHG energy - GHG Emissions (M 1'!I62)/'GDP - GDP (PPP, Current INtl do'!J63</f>
        <v>0.12520674673214238</v>
      </c>
      <c r="K63" s="48">
        <f>(1000000*1000*'GHG energy - GHG Emissions (M 1'!J62)/'GDP - GDP (PPP, Current INtl do'!K63</f>
        <v>0.12186309901996333</v>
      </c>
      <c r="L63" s="48">
        <f>(1000000*1000*'GHG energy - GHG Emissions (M 1'!K62)/'GDP - GDP (PPP, Current INtl do'!L63</f>
        <v>0.13520727970727281</v>
      </c>
      <c r="M63" s="48">
        <f>(1000000*1000*'GHG energy - GHG Emissions (M 1'!L62)/'GDP - GDP (PPP, Current INtl do'!M63</f>
        <v>0.2270042902730639</v>
      </c>
      <c r="N63" s="48">
        <f>(1000000*1000*'GHG energy - GHG Emissions (M 1'!M62)/'GDP - GDP (PPP, Current INtl do'!N63</f>
        <v>0.2288637493185614</v>
      </c>
      <c r="O63" s="48">
        <f>(1000000*1000*'GHG energy - GHG Emissions (M 1'!N62)/'GDP - GDP (PPP, Current INtl do'!O63</f>
        <v>0.25961092601905694</v>
      </c>
      <c r="P63" s="48">
        <f>(1000000*1000*'GHG energy - GHG Emissions (M 1'!O62)/'GDP - GDP (PPP, Current INtl do'!P63</f>
        <v>0.22330342895893679</v>
      </c>
      <c r="Q63" s="48">
        <f>(1000000*1000*'GHG energy - GHG Emissions (M 1'!P62)/'GDP - GDP (PPP, Current INtl do'!Q63</f>
        <v>0.17398205287449603</v>
      </c>
      <c r="R63" s="48">
        <f>(1000000*1000*'GHG energy - GHG Emissions (M 1'!Q62)/'GDP - GDP (PPP, Current INtl do'!R63</f>
        <v>0.18144632213913059</v>
      </c>
      <c r="S63" s="48">
        <f>(1000000*1000*'GHG energy - GHG Emissions (M 1'!R62)/'GDP - GDP (PPP, Current INtl do'!S63</f>
        <v>0.15839254577786782</v>
      </c>
      <c r="T63" s="48">
        <f>(1000000*1000*'GHG energy - GHG Emissions (M 1'!S62)/'GDP - GDP (PPP, Current INtl do'!T63</f>
        <v>0.14251736651050914</v>
      </c>
      <c r="U63" s="48">
        <f>(1000000*1000*'GHG energy - GHG Emissions (M 1'!T62)/'GDP - GDP (PPP, Current INtl do'!U63</f>
        <v>0.13565012913590416</v>
      </c>
      <c r="V63" s="48">
        <f>(1000000*1000*'GHG energy - GHG Emissions (M 1'!U62)/'GDP - GDP (PPP, Current INtl do'!V63</f>
        <v>0.10124095733195132</v>
      </c>
      <c r="W63" s="48">
        <f>(1000000*1000*'GHG energy - GHG Emissions (M 1'!V62)/'GDP - GDP (PPP, Current INtl do'!W63</f>
        <v>0.11257547258918706</v>
      </c>
      <c r="X63" s="48">
        <f>(1000000*1000*'GHG energy - GHG Emissions (M 1'!W62)/'GDP - GDP (PPP, Current INtl do'!X63</f>
        <v>0.11208618602957561</v>
      </c>
      <c r="Y63" s="48">
        <f>(1000000*1000*'GHG energy - GHG Emissions (M 1'!X62)/'GDP - GDP (PPP, Current INtl do'!Y63</f>
        <v>0.11144883609553083</v>
      </c>
      <c r="Z63" s="48">
        <f>(1000000*1000*'GHG energy - GHG Emissions (M 1'!Y62)/'GDP - GDP (PPP, Current INtl do'!Z63</f>
        <v>0.10151413150295112</v>
      </c>
      <c r="AA63" s="48">
        <f>(1000000*1000*'GHG energy - GHG Emissions (M 1'!Z62)/'GDP - GDP (PPP, Current INtl do'!AA63</f>
        <v>9.8851684725155403E-2</v>
      </c>
      <c r="AB63" s="48">
        <f>(1000000*1000*'GHG energy - GHG Emissions (M 1'!AA62)/'GDP - GDP (PPP, Current INtl do'!AB63</f>
        <v>0.10155192089819225</v>
      </c>
      <c r="AC63" s="35"/>
      <c r="AD63" s="23">
        <f t="shared" si="3"/>
        <v>-0.22829308581505853</v>
      </c>
      <c r="AE63" s="116"/>
    </row>
    <row r="64" spans="2:31" ht="22.25" customHeight="1" x14ac:dyDescent="0.2">
      <c r="B64" s="34" t="s">
        <v>62</v>
      </c>
      <c r="C64" s="95"/>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117"/>
      <c r="AD64" s="20"/>
      <c r="AE64" s="116"/>
    </row>
    <row r="65" spans="2:31" ht="22.25" customHeight="1" x14ac:dyDescent="0.2">
      <c r="B65" s="34" t="s">
        <v>63</v>
      </c>
      <c r="C65" s="97">
        <f>(1000000*1000*'GHG energy - GHG Emissions (M 1'!B64)/'GDP - GDP (PPP, Current INtl do'!C65</f>
        <v>0.22851638030756224</v>
      </c>
      <c r="D65" s="48">
        <f>(1000000*1000*'GHG energy - GHG Emissions (M 1'!C64)/'GDP - GDP (PPP, Current INtl do'!D65</f>
        <v>0.23976409799379877</v>
      </c>
      <c r="E65" s="48">
        <f>(1000000*1000*'GHG energy - GHG Emissions (M 1'!D64)/'GDP - GDP (PPP, Current INtl do'!E65</f>
        <v>0.24062458439395978</v>
      </c>
      <c r="F65" s="48">
        <f>(1000000*1000*'GHG energy - GHG Emissions (M 1'!E64)/'GDP - GDP (PPP, Current INtl do'!F65</f>
        <v>0.24529408109211981</v>
      </c>
      <c r="G65" s="48">
        <f>(1000000*1000*'GHG energy - GHG Emissions (M 1'!F64)/'GDP - GDP (PPP, Current INtl do'!G65</f>
        <v>0.26636544558837383</v>
      </c>
      <c r="H65" s="48">
        <f>(1000000*1000*'GHG energy - GHG Emissions (M 1'!G64)/'GDP - GDP (PPP, Current INtl do'!H65</f>
        <v>0.22643266642976628</v>
      </c>
      <c r="I65" s="48">
        <f>(1000000*1000*'GHG energy - GHG Emissions (M 1'!H64)/'GDP - GDP (PPP, Current INtl do'!I65</f>
        <v>0.23757161889263773</v>
      </c>
      <c r="J65" s="48">
        <f>(1000000*1000*'GHG energy - GHG Emissions (M 1'!I64)/'GDP - GDP (PPP, Current INtl do'!J65</f>
        <v>0.20101316490409127</v>
      </c>
      <c r="K65" s="48">
        <f>(1000000*1000*'GHG energy - GHG Emissions (M 1'!J64)/'GDP - GDP (PPP, Current INtl do'!K65</f>
        <v>0.19941397458273788</v>
      </c>
      <c r="L65" s="48">
        <f>(1000000*1000*'GHG energy - GHG Emissions (M 1'!K64)/'GDP - GDP (PPP, Current INtl do'!L65</f>
        <v>0.202328684296605</v>
      </c>
      <c r="M65" s="48">
        <f>(1000000*1000*'GHG energy - GHG Emissions (M 1'!L64)/'GDP - GDP (PPP, Current INtl do'!M65</f>
        <v>0.20871184886870495</v>
      </c>
      <c r="N65" s="48">
        <f>(1000000*1000*'GHG energy - GHG Emissions (M 1'!M64)/'GDP - GDP (PPP, Current INtl do'!N65</f>
        <v>0.2194523715047175</v>
      </c>
      <c r="O65" s="48">
        <f>(1000000*1000*'GHG energy - GHG Emissions (M 1'!N64)/'GDP - GDP (PPP, Current INtl do'!O65</f>
        <v>0.22707064106047453</v>
      </c>
      <c r="P65" s="48">
        <f>(1000000*1000*'GHG energy - GHG Emissions (M 1'!O64)/'GDP - GDP (PPP, Current INtl do'!P65</f>
        <v>0.23482242772186662</v>
      </c>
      <c r="Q65" s="48">
        <f>(1000000*1000*'GHG energy - GHG Emissions (M 1'!P64)/'GDP - GDP (PPP, Current INtl do'!Q65</f>
        <v>0.23324246273917887</v>
      </c>
      <c r="R65" s="48">
        <f>(1000000*1000*'GHG energy - GHG Emissions (M 1'!Q64)/'GDP - GDP (PPP, Current INtl do'!R65</f>
        <v>0.24527655049708372</v>
      </c>
      <c r="S65" s="48">
        <f>(1000000*1000*'GHG energy - GHG Emissions (M 1'!R64)/'GDP - GDP (PPP, Current INtl do'!S65</f>
        <v>0.19482983656643252</v>
      </c>
      <c r="T65" s="48">
        <f>(1000000*1000*'GHG energy - GHG Emissions (M 1'!S64)/'GDP - GDP (PPP, Current INtl do'!T65</f>
        <v>0.20336355605631287</v>
      </c>
      <c r="U65" s="48">
        <f>(1000000*1000*'GHG energy - GHG Emissions (M 1'!T64)/'GDP - GDP (PPP, Current INtl do'!U65</f>
        <v>0.19280915384907532</v>
      </c>
      <c r="V65" s="48">
        <f>(1000000*1000*'GHG energy - GHG Emissions (M 1'!U64)/'GDP - GDP (PPP, Current INtl do'!V65</f>
        <v>0.1694092726225126</v>
      </c>
      <c r="W65" s="48">
        <f>(1000000*1000*'GHG energy - GHG Emissions (M 1'!V64)/'GDP - GDP (PPP, Current INtl do'!W65</f>
        <v>0.27475106259818072</v>
      </c>
      <c r="X65" s="48">
        <f>(1000000*1000*'GHG energy - GHG Emissions (M 1'!W64)/'GDP - GDP (PPP, Current INtl do'!X65</f>
        <v>0.29172875394908054</v>
      </c>
      <c r="Y65" s="48">
        <f>(1000000*1000*'GHG energy - GHG Emissions (M 1'!X64)/'GDP - GDP (PPP, Current INtl do'!Y65</f>
        <v>0.26422142602548626</v>
      </c>
      <c r="Z65" s="48">
        <f>(1000000*1000*'GHG energy - GHG Emissions (M 1'!Y64)/'GDP - GDP (PPP, Current INtl do'!Z65</f>
        <v>0.27176859607346038</v>
      </c>
      <c r="AA65" s="48">
        <f>(1000000*1000*'GHG energy - GHG Emissions (M 1'!Z64)/'GDP - GDP (PPP, Current INtl do'!AA65</f>
        <v>0.26876246689926153</v>
      </c>
      <c r="AB65" s="48">
        <f>(1000000*1000*'GHG energy - GHG Emissions (M 1'!AA64)/'GDP - GDP (PPP, Current INtl do'!AB65</f>
        <v>0.25473187394134678</v>
      </c>
      <c r="AC65" s="35"/>
      <c r="AD65" s="23">
        <f>(AB65-C65)/C65</f>
        <v>0.1147204134710206</v>
      </c>
      <c r="AE65" s="116"/>
    </row>
    <row r="66" spans="2:31" ht="22.25" customHeight="1" x14ac:dyDescent="0.2">
      <c r="B66" s="34" t="s">
        <v>64</v>
      </c>
      <c r="C66" s="95">
        <f>(1000000*1000*'GHG energy - GHG Emissions (M 1'!B65)/'GDP - GDP (PPP, Current INtl do'!C66</f>
        <v>9.0363650741851514E-2</v>
      </c>
      <c r="D66" s="96">
        <f>(1000000*1000*'GHG energy - GHG Emissions (M 1'!C65)/'GDP - GDP (PPP, Current INtl do'!D66</f>
        <v>9.8908184299582744E-2</v>
      </c>
      <c r="E66" s="96">
        <f>(1000000*1000*'GHG energy - GHG Emissions (M 1'!D65)/'GDP - GDP (PPP, Current INtl do'!E66</f>
        <v>9.9997696376312298E-2</v>
      </c>
      <c r="F66" s="96">
        <f>(1000000*1000*'GHG energy - GHG Emissions (M 1'!E65)/'GDP - GDP (PPP, Current INtl do'!F66</f>
        <v>9.8641815908592723E-2</v>
      </c>
      <c r="G66" s="96">
        <f>(1000000*1000*'GHG energy - GHG Emissions (M 1'!F65)/'GDP - GDP (PPP, Current INtl do'!G66</f>
        <v>0.11544365816687746</v>
      </c>
      <c r="H66" s="96">
        <f>(1000000*1000*'GHG energy - GHG Emissions (M 1'!G65)/'GDP - GDP (PPP, Current INtl do'!H66</f>
        <v>9.7696622637961986E-2</v>
      </c>
      <c r="I66" s="96">
        <f>(1000000*1000*'GHG energy - GHG Emissions (M 1'!H65)/'GDP - GDP (PPP, Current INtl do'!I66</f>
        <v>0.11362974564809283</v>
      </c>
      <c r="J66" s="96">
        <f>(1000000*1000*'GHG energy - GHG Emissions (M 1'!I65)/'GDP - GDP (PPP, Current INtl do'!J66</f>
        <v>0.11323803171216602</v>
      </c>
      <c r="K66" s="96">
        <f>(1000000*1000*'GHG energy - GHG Emissions (M 1'!J65)/'GDP - GDP (PPP, Current INtl do'!K66</f>
        <v>0.10389664966384943</v>
      </c>
      <c r="L66" s="96">
        <f>(1000000*1000*'GHG energy - GHG Emissions (M 1'!K65)/'GDP - GDP (PPP, Current INtl do'!L66</f>
        <v>9.3800517887939291E-2</v>
      </c>
      <c r="M66" s="96">
        <f>(1000000*1000*'GHG energy - GHG Emissions (M 1'!L65)/'GDP - GDP (PPP, Current INtl do'!M66</f>
        <v>0.10202139495919439</v>
      </c>
      <c r="N66" s="96">
        <f>(1000000*1000*'GHG energy - GHG Emissions (M 1'!M65)/'GDP - GDP (PPP, Current INtl do'!N66</f>
        <v>0.1468039639180129</v>
      </c>
      <c r="O66" s="96">
        <f>(1000000*1000*'GHG energy - GHG Emissions (M 1'!N65)/'GDP - GDP (PPP, Current INtl do'!O66</f>
        <v>0.12451420137220791</v>
      </c>
      <c r="P66" s="96">
        <f>(1000000*1000*'GHG energy - GHG Emissions (M 1'!O65)/'GDP - GDP (PPP, Current INtl do'!P66</f>
        <v>0.12206282393469373</v>
      </c>
      <c r="Q66" s="96">
        <f>(1000000*1000*'GHG energy - GHG Emissions (M 1'!P65)/'GDP - GDP (PPP, Current INtl do'!Q66</f>
        <v>0.11276861790377224</v>
      </c>
      <c r="R66" s="96">
        <f>(1000000*1000*'GHG energy - GHG Emissions (M 1'!Q65)/'GDP - GDP (PPP, Current INtl do'!R66</f>
        <v>9.2027352555250463E-2</v>
      </c>
      <c r="S66" s="96">
        <f>(1000000*1000*'GHG energy - GHG Emissions (M 1'!R65)/'GDP - GDP (PPP, Current INtl do'!S66</f>
        <v>0.11705820659089422</v>
      </c>
      <c r="T66" s="96">
        <f>(1000000*1000*'GHG energy - GHG Emissions (M 1'!S65)/'GDP - GDP (PPP, Current INtl do'!T66</f>
        <v>9.4787638087102874E-2</v>
      </c>
      <c r="U66" s="96">
        <f>(1000000*1000*'GHG energy - GHG Emissions (M 1'!T65)/'GDP - GDP (PPP, Current INtl do'!U66</f>
        <v>9.3014991122492133E-2</v>
      </c>
      <c r="V66" s="96">
        <f>(1000000*1000*'GHG energy - GHG Emissions (M 1'!U65)/'GDP - GDP (PPP, Current INtl do'!V66</f>
        <v>8.7409203961092738E-2</v>
      </c>
      <c r="W66" s="96">
        <f>(1000000*1000*'GHG energy - GHG Emissions (M 1'!V65)/'GDP - GDP (PPP, Current INtl do'!W66</f>
        <v>9.2279533699988453E-2</v>
      </c>
      <c r="X66" s="96">
        <f>(1000000*1000*'GHG energy - GHG Emissions (M 1'!W65)/'GDP - GDP (PPP, Current INtl do'!X66</f>
        <v>0.10894386830137215</v>
      </c>
      <c r="Y66" s="96">
        <f>(1000000*1000*'GHG energy - GHG Emissions (M 1'!X65)/'GDP - GDP (PPP, Current INtl do'!Y66</f>
        <v>0.10848239951805382</v>
      </c>
      <c r="Z66" s="96">
        <f>(1000000*1000*'GHG energy - GHG Emissions (M 1'!Y65)/'GDP - GDP (PPP, Current INtl do'!Z66</f>
        <v>0.10393751304885954</v>
      </c>
      <c r="AA66" s="96">
        <f>(1000000*1000*'GHG energy - GHG Emissions (M 1'!Z65)/'GDP - GDP (PPP, Current INtl do'!AA66</f>
        <v>9.8838504919043765E-2</v>
      </c>
      <c r="AB66" s="96">
        <f>(1000000*1000*'GHG energy - GHG Emissions (M 1'!AA65)/'GDP - GDP (PPP, Current INtl do'!AB66</f>
        <v>0.12692483020024364</v>
      </c>
      <c r="AC66" s="35"/>
      <c r="AD66" s="20">
        <f>(AB66-C66)/C66</f>
        <v>0.40460051312932388</v>
      </c>
      <c r="AE66" s="116"/>
    </row>
    <row r="67" spans="2:31" ht="22.25" customHeight="1" x14ac:dyDescent="0.2">
      <c r="B67" s="34" t="s">
        <v>65</v>
      </c>
      <c r="C67" s="97">
        <f>(1000000*1000*'GHG energy - GHG Emissions (M 1'!B66)/'GDP - GDP (PPP, Current INtl do'!C67</f>
        <v>0.15120733350775084</v>
      </c>
      <c r="D67" s="48">
        <f>(1000000*1000*'GHG energy - GHG Emissions (M 1'!C66)/'GDP - GDP (PPP, Current INtl do'!D67</f>
        <v>0.16598500078874753</v>
      </c>
      <c r="E67" s="48">
        <f>(1000000*1000*'GHG energy - GHG Emissions (M 1'!D66)/'GDP - GDP (PPP, Current INtl do'!E67</f>
        <v>0.1713630805185378</v>
      </c>
      <c r="F67" s="48">
        <f>(1000000*1000*'GHG energy - GHG Emissions (M 1'!E66)/'GDP - GDP (PPP, Current INtl do'!F67</f>
        <v>0.20891296024173037</v>
      </c>
      <c r="G67" s="48">
        <f>(1000000*1000*'GHG energy - GHG Emissions (M 1'!F66)/'GDP - GDP (PPP, Current INtl do'!G67</f>
        <v>0.17476232492999885</v>
      </c>
      <c r="H67" s="48">
        <f>(1000000*1000*'GHG energy - GHG Emissions (M 1'!G66)/'GDP - GDP (PPP, Current INtl do'!H67</f>
        <v>0.18560596861372067</v>
      </c>
      <c r="I67" s="48">
        <f>(1000000*1000*'GHG energy - GHG Emissions (M 1'!H66)/'GDP - GDP (PPP, Current INtl do'!I67</f>
        <v>0.18955839211651368</v>
      </c>
      <c r="J67" s="48">
        <f>(1000000*1000*'GHG energy - GHG Emissions (M 1'!I66)/'GDP - GDP (PPP, Current INtl do'!J67</f>
        <v>0.15426141779568819</v>
      </c>
      <c r="K67" s="48">
        <f>(1000000*1000*'GHG energy - GHG Emissions (M 1'!J66)/'GDP - GDP (PPP, Current INtl do'!K67</f>
        <v>0.18665389034402988</v>
      </c>
      <c r="L67" s="48">
        <f>(1000000*1000*'GHG energy - GHG Emissions (M 1'!K66)/'GDP - GDP (PPP, Current INtl do'!L67</f>
        <v>0.2399813047423886</v>
      </c>
      <c r="M67" s="48">
        <f>(1000000*1000*'GHG energy - GHG Emissions (M 1'!L66)/'GDP - GDP (PPP, Current INtl do'!M67</f>
        <v>0.21416737070156525</v>
      </c>
      <c r="N67" s="48">
        <f>(1000000*1000*'GHG energy - GHG Emissions (M 1'!M66)/'GDP - GDP (PPP, Current INtl do'!N67</f>
        <v>0.18602096216797917</v>
      </c>
      <c r="O67" s="48">
        <f>(1000000*1000*'GHG energy - GHG Emissions (M 1'!N66)/'GDP - GDP (PPP, Current INtl do'!O67</f>
        <v>0.19900561587953311</v>
      </c>
      <c r="P67" s="48">
        <f>(1000000*1000*'GHG energy - GHG Emissions (M 1'!O66)/'GDP - GDP (PPP, Current INtl do'!P67</f>
        <v>0.22516366546978203</v>
      </c>
      <c r="Q67" s="48">
        <f>(1000000*1000*'GHG energy - GHG Emissions (M 1'!P66)/'GDP - GDP (PPP, Current INtl do'!Q67</f>
        <v>0.21054433416434248</v>
      </c>
      <c r="R67" s="48">
        <f>(1000000*1000*'GHG energy - GHG Emissions (M 1'!Q66)/'GDP - GDP (PPP, Current INtl do'!R67</f>
        <v>0.19934944266028906</v>
      </c>
      <c r="S67" s="48">
        <f>(1000000*1000*'GHG energy - GHG Emissions (M 1'!R66)/'GDP - GDP (PPP, Current INtl do'!S67</f>
        <v>0.17478905755826504</v>
      </c>
      <c r="T67" s="48">
        <f>(1000000*1000*'GHG energy - GHG Emissions (M 1'!S66)/'GDP - GDP (PPP, Current INtl do'!T67</f>
        <v>0.19704532064980851</v>
      </c>
      <c r="U67" s="48">
        <f>(1000000*1000*'GHG energy - GHG Emissions (M 1'!T66)/'GDP - GDP (PPP, Current INtl do'!U67</f>
        <v>0.23040315810073353</v>
      </c>
      <c r="V67" s="48">
        <f>(1000000*1000*'GHG energy - GHG Emissions (M 1'!U66)/'GDP - GDP (PPP, Current INtl do'!V67</f>
        <v>0.3680730031219836</v>
      </c>
      <c r="W67" s="48">
        <f>(1000000*1000*'GHG energy - GHG Emissions (M 1'!V66)/'GDP - GDP (PPP, Current INtl do'!W67</f>
        <v>0.33201437579113013</v>
      </c>
      <c r="X67" s="48">
        <f>(1000000*1000*'GHG energy - GHG Emissions (M 1'!W66)/'GDP - GDP (PPP, Current INtl do'!X67</f>
        <v>0.29210164315197668</v>
      </c>
      <c r="Y67" s="48">
        <f>(1000000*1000*'GHG energy - GHG Emissions (M 1'!X66)/'GDP - GDP (PPP, Current INtl do'!Y67</f>
        <v>0.25025056314376576</v>
      </c>
      <c r="Z67" s="48">
        <f>(1000000*1000*'GHG energy - GHG Emissions (M 1'!Y66)/'GDP - GDP (PPP, Current INtl do'!Z67</f>
        <v>0.24804347534625459</v>
      </c>
      <c r="AA67" s="48">
        <f>(1000000*1000*'GHG energy - GHG Emissions (M 1'!Z66)/'GDP - GDP (PPP, Current INtl do'!AA67</f>
        <v>0.23316788792550114</v>
      </c>
      <c r="AB67" s="48">
        <f>(1000000*1000*'GHG energy - GHG Emissions (M 1'!AA66)/'GDP - GDP (PPP, Current INtl do'!AB67</f>
        <v>0.22491528395771515</v>
      </c>
      <c r="AC67" s="35"/>
      <c r="AD67" s="23">
        <f>(AB67-C67)/C67</f>
        <v>0.48746280183683066</v>
      </c>
      <c r="AE67" s="118"/>
    </row>
    <row r="68" spans="2:31" ht="22.25" customHeight="1" x14ac:dyDescent="0.2">
      <c r="B68" s="34"/>
      <c r="C68" s="119"/>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3"/>
      <c r="AD68" s="72"/>
      <c r="AE68" s="73"/>
    </row>
  </sheetData>
  <mergeCells count="3">
    <mergeCell ref="B2:AE2"/>
    <mergeCell ref="D68:AC68"/>
    <mergeCell ref="D3:E3"/>
  </mergeCells>
  <pageMargins left="1" right="1" top="1" bottom="1" header="0.25" footer="0.25"/>
  <pageSetup orientation="portrait"/>
  <headerFooter>
    <oddFooter>&amp;C&amp;"Helvetica,Regular"&amp;12&amp;K000000&amp;P</oddFoot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8"/>
  <sheetViews>
    <sheetView showGridLines="0" workbookViewId="0">
      <pane xSplit="1" ySplit="3" topLeftCell="R51" activePane="bottomRight" state="frozen"/>
      <selection pane="topRight"/>
      <selection pane="bottomLeft"/>
      <selection pane="bottomRight" activeCell="C68" sqref="C68:AB68"/>
    </sheetView>
  </sheetViews>
  <sheetFormatPr baseColWidth="10" defaultColWidth="12.25" defaultRowHeight="21.75" customHeight="1" x14ac:dyDescent="0.2"/>
  <cols>
    <col min="1" max="1" width="22.25" style="45" customWidth="1"/>
    <col min="2" max="2" width="10.875" style="45" customWidth="1"/>
    <col min="3" max="27" width="9.75" style="45" customWidth="1"/>
    <col min="28" max="28" width="1.875" style="45" customWidth="1"/>
    <col min="29" max="29" width="9" style="45" customWidth="1"/>
    <col min="30" max="30" width="3.125" style="45" customWidth="1"/>
    <col min="31" max="256" width="12.25" customWidth="1"/>
  </cols>
  <sheetData>
    <row r="1" spans="1:30" ht="30" customHeight="1" x14ac:dyDescent="0.2">
      <c r="A1" s="120" t="s">
        <v>66</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22.5" customHeight="1" x14ac:dyDescent="0.25">
      <c r="A2" s="2"/>
      <c r="B2" s="4"/>
      <c r="C2" s="4"/>
      <c r="D2" s="4"/>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12">
        <v>35564</v>
      </c>
      <c r="C4" s="13">
        <v>37149</v>
      </c>
      <c r="D4" s="13">
        <v>38793</v>
      </c>
      <c r="E4" s="13">
        <v>40456</v>
      </c>
      <c r="F4" s="13">
        <v>42121</v>
      </c>
      <c r="G4" s="13">
        <v>43843</v>
      </c>
      <c r="H4" s="13">
        <v>45667</v>
      </c>
      <c r="I4" s="13">
        <v>47572</v>
      </c>
      <c r="J4" s="13">
        <v>49500</v>
      </c>
      <c r="K4" s="13">
        <v>51468</v>
      </c>
      <c r="L4" s="13">
        <v>53484</v>
      </c>
      <c r="M4" s="13">
        <v>55608</v>
      </c>
      <c r="N4" s="13">
        <v>57815</v>
      </c>
      <c r="O4" s="13">
        <v>60117</v>
      </c>
      <c r="P4" s="13">
        <v>62526</v>
      </c>
      <c r="Q4" s="13">
        <v>65109</v>
      </c>
      <c r="R4" s="13">
        <v>67818</v>
      </c>
      <c r="S4" s="13">
        <v>70671</v>
      </c>
      <c r="T4" s="13">
        <v>73814</v>
      </c>
      <c r="U4" s="13">
        <v>77130</v>
      </c>
      <c r="V4" s="13">
        <v>80636</v>
      </c>
      <c r="W4" s="13">
        <v>84341</v>
      </c>
      <c r="X4" s="13">
        <v>88249</v>
      </c>
      <c r="Y4" s="13">
        <v>92344</v>
      </c>
      <c r="Z4" s="13">
        <v>96610</v>
      </c>
      <c r="AA4" s="13">
        <v>101034</v>
      </c>
      <c r="AB4" s="14"/>
      <c r="AC4" s="15">
        <f t="shared" ref="AC4:AC35" si="0">(AA4-B4)/B4</f>
        <v>1.8409065346980091</v>
      </c>
      <c r="AD4" s="14"/>
    </row>
    <row r="5" spans="1:30" ht="22.25" customHeight="1" x14ac:dyDescent="0.2">
      <c r="A5" s="16" t="s">
        <v>4</v>
      </c>
      <c r="B5" s="17">
        <v>352</v>
      </c>
      <c r="C5" s="18">
        <v>371</v>
      </c>
      <c r="D5" s="18">
        <v>390</v>
      </c>
      <c r="E5" s="18">
        <v>410</v>
      </c>
      <c r="F5" s="18">
        <v>429</v>
      </c>
      <c r="G5" s="18">
        <v>448</v>
      </c>
      <c r="H5" s="18">
        <v>467</v>
      </c>
      <c r="I5" s="18">
        <v>485</v>
      </c>
      <c r="J5" s="18">
        <v>505</v>
      </c>
      <c r="K5" s="18">
        <v>526</v>
      </c>
      <c r="L5" s="18">
        <v>550</v>
      </c>
      <c r="M5" s="18">
        <v>579</v>
      </c>
      <c r="N5" s="18">
        <v>611</v>
      </c>
      <c r="O5" s="18">
        <v>647</v>
      </c>
      <c r="P5" s="18">
        <v>686</v>
      </c>
      <c r="Q5" s="18">
        <v>728</v>
      </c>
      <c r="R5" s="18">
        <v>773</v>
      </c>
      <c r="S5" s="18">
        <v>822</v>
      </c>
      <c r="T5" s="18">
        <v>873</v>
      </c>
      <c r="U5" s="18">
        <v>926</v>
      </c>
      <c r="V5" s="18">
        <v>982</v>
      </c>
      <c r="W5" s="18">
        <v>1041</v>
      </c>
      <c r="X5" s="18">
        <v>1102</v>
      </c>
      <c r="Y5" s="18">
        <v>1166</v>
      </c>
      <c r="Z5" s="18">
        <v>1233</v>
      </c>
      <c r="AA5" s="18">
        <v>1304</v>
      </c>
      <c r="AB5" s="19"/>
      <c r="AC5" s="20">
        <f t="shared" si="0"/>
        <v>2.7045454545454546</v>
      </c>
      <c r="AD5" s="19"/>
    </row>
    <row r="6" spans="1:30" ht="22.25" customHeight="1" x14ac:dyDescent="0.2">
      <c r="A6" s="16" t="s">
        <v>5</v>
      </c>
      <c r="B6" s="21">
        <v>115</v>
      </c>
      <c r="C6" s="22">
        <v>120</v>
      </c>
      <c r="D6" s="22">
        <v>123</v>
      </c>
      <c r="E6" s="22">
        <v>126</v>
      </c>
      <c r="F6" s="22">
        <v>129</v>
      </c>
      <c r="G6" s="22">
        <v>132</v>
      </c>
      <c r="H6" s="22">
        <v>135</v>
      </c>
      <c r="I6" s="22">
        <v>138</v>
      </c>
      <c r="J6" s="22">
        <v>141</v>
      </c>
      <c r="K6" s="22">
        <v>145</v>
      </c>
      <c r="L6" s="22">
        <v>148</v>
      </c>
      <c r="M6" s="22">
        <v>152</v>
      </c>
      <c r="N6" s="22">
        <v>156</v>
      </c>
      <c r="O6" s="22">
        <v>159</v>
      </c>
      <c r="P6" s="22">
        <v>163</v>
      </c>
      <c r="Q6" s="22">
        <v>167</v>
      </c>
      <c r="R6" s="22">
        <v>172</v>
      </c>
      <c r="S6" s="22">
        <v>176</v>
      </c>
      <c r="T6" s="22">
        <v>181</v>
      </c>
      <c r="U6" s="22">
        <v>186</v>
      </c>
      <c r="V6" s="22">
        <v>191</v>
      </c>
      <c r="W6" s="22">
        <v>196</v>
      </c>
      <c r="X6" s="22">
        <v>201</v>
      </c>
      <c r="Y6" s="22">
        <v>207</v>
      </c>
      <c r="Z6" s="22">
        <v>212</v>
      </c>
      <c r="AA6" s="22">
        <v>218</v>
      </c>
      <c r="AB6" s="19"/>
      <c r="AC6" s="23">
        <f t="shared" si="0"/>
        <v>0.89565217391304353</v>
      </c>
      <c r="AD6" s="19"/>
    </row>
    <row r="7" spans="1:30" ht="22.25" customHeight="1" x14ac:dyDescent="0.2">
      <c r="A7" s="16" t="s">
        <v>6</v>
      </c>
      <c r="B7" s="17">
        <v>448</v>
      </c>
      <c r="C7" s="18">
        <v>466</v>
      </c>
      <c r="D7" s="18">
        <v>479</v>
      </c>
      <c r="E7" s="18">
        <v>489</v>
      </c>
      <c r="F7" s="18">
        <v>498</v>
      </c>
      <c r="G7" s="18">
        <v>507</v>
      </c>
      <c r="H7" s="18">
        <v>516</v>
      </c>
      <c r="I7" s="18">
        <v>526</v>
      </c>
      <c r="J7" s="18">
        <v>535</v>
      </c>
      <c r="K7" s="18">
        <v>544</v>
      </c>
      <c r="L7" s="18">
        <v>553</v>
      </c>
      <c r="M7" s="18">
        <v>562</v>
      </c>
      <c r="N7" s="18">
        <v>570</v>
      </c>
      <c r="O7" s="18">
        <v>579</v>
      </c>
      <c r="P7" s="18">
        <v>587</v>
      </c>
      <c r="Q7" s="18">
        <v>596</v>
      </c>
      <c r="R7" s="18">
        <v>605</v>
      </c>
      <c r="S7" s="18">
        <v>614</v>
      </c>
      <c r="T7" s="18">
        <v>623</v>
      </c>
      <c r="U7" s="18">
        <v>632</v>
      </c>
      <c r="V7" s="18">
        <v>642</v>
      </c>
      <c r="W7" s="18">
        <v>652</v>
      </c>
      <c r="X7" s="18">
        <v>663</v>
      </c>
      <c r="Y7" s="18">
        <v>674</v>
      </c>
      <c r="Z7" s="18">
        <v>685</v>
      </c>
      <c r="AA7" s="18">
        <v>696</v>
      </c>
      <c r="AB7" s="19"/>
      <c r="AC7" s="20">
        <f t="shared" si="0"/>
        <v>0.5535714285714286</v>
      </c>
      <c r="AD7" s="19"/>
    </row>
    <row r="8" spans="1:30" ht="22.25" customHeight="1" x14ac:dyDescent="0.2">
      <c r="A8" s="16" t="s">
        <v>7</v>
      </c>
      <c r="B8" s="21">
        <v>517</v>
      </c>
      <c r="C8" s="22">
        <v>527</v>
      </c>
      <c r="D8" s="22">
        <v>535</v>
      </c>
      <c r="E8" s="22">
        <v>542</v>
      </c>
      <c r="F8" s="22">
        <v>551</v>
      </c>
      <c r="G8" s="22">
        <v>564</v>
      </c>
      <c r="H8" s="22">
        <v>581</v>
      </c>
      <c r="I8" s="22">
        <v>602</v>
      </c>
      <c r="J8" s="22">
        <v>628</v>
      </c>
      <c r="K8" s="22">
        <v>658</v>
      </c>
      <c r="L8" s="22">
        <v>692</v>
      </c>
      <c r="M8" s="22">
        <v>730</v>
      </c>
      <c r="N8" s="22">
        <v>773</v>
      </c>
      <c r="O8" s="22">
        <v>819</v>
      </c>
      <c r="P8" s="22">
        <v>868</v>
      </c>
      <c r="Q8" s="22">
        <v>917</v>
      </c>
      <c r="R8" s="22">
        <v>967</v>
      </c>
      <c r="S8" s="22">
        <v>1017</v>
      </c>
      <c r="T8" s="22">
        <v>1069</v>
      </c>
      <c r="U8" s="22">
        <v>1123</v>
      </c>
      <c r="V8" s="22">
        <v>1181</v>
      </c>
      <c r="W8" s="22">
        <v>1243</v>
      </c>
      <c r="X8" s="22">
        <v>1309</v>
      </c>
      <c r="Y8" s="22">
        <v>1378</v>
      </c>
      <c r="Z8" s="22">
        <v>1451</v>
      </c>
      <c r="AA8" s="22">
        <v>1525</v>
      </c>
      <c r="AB8" s="19"/>
      <c r="AC8" s="23">
        <f t="shared" si="0"/>
        <v>1.9497098646034816</v>
      </c>
      <c r="AD8" s="19"/>
    </row>
    <row r="9" spans="1:30" ht="22.25" customHeight="1" x14ac:dyDescent="0.2">
      <c r="A9" s="16" t="s">
        <v>8</v>
      </c>
      <c r="B9" s="17">
        <v>6064</v>
      </c>
      <c r="C9" s="18">
        <v>6400</v>
      </c>
      <c r="D9" s="18">
        <v>6758</v>
      </c>
      <c r="E9" s="18">
        <v>7134</v>
      </c>
      <c r="F9" s="18">
        <v>7522</v>
      </c>
      <c r="G9" s="18">
        <v>7885</v>
      </c>
      <c r="H9" s="18">
        <v>8238</v>
      </c>
      <c r="I9" s="18">
        <v>8595</v>
      </c>
      <c r="J9" s="18">
        <v>8959</v>
      </c>
      <c r="K9" s="18">
        <v>9337</v>
      </c>
      <c r="L9" s="18">
        <v>9732</v>
      </c>
      <c r="M9" s="18">
        <v>10144</v>
      </c>
      <c r="N9" s="18">
        <v>10575</v>
      </c>
      <c r="O9" s="18">
        <v>11022</v>
      </c>
      <c r="P9" s="18">
        <v>11483</v>
      </c>
      <c r="Q9" s="18">
        <v>11958</v>
      </c>
      <c r="R9" s="18">
        <v>12447</v>
      </c>
      <c r="S9" s="18">
        <v>12964</v>
      </c>
      <c r="T9" s="18">
        <v>13641</v>
      </c>
      <c r="U9" s="18">
        <v>14346</v>
      </c>
      <c r="V9" s="18">
        <v>15084</v>
      </c>
      <c r="W9" s="18">
        <v>15854</v>
      </c>
      <c r="X9" s="18">
        <v>16658</v>
      </c>
      <c r="Y9" s="18">
        <v>17494</v>
      </c>
      <c r="Z9" s="18">
        <v>18363</v>
      </c>
      <c r="AA9" s="18">
        <v>19266</v>
      </c>
      <c r="AB9" s="19"/>
      <c r="AC9" s="20">
        <f t="shared" si="0"/>
        <v>2.1771108179419527</v>
      </c>
      <c r="AD9" s="19"/>
    </row>
    <row r="10" spans="1:30" ht="22.25" customHeight="1" x14ac:dyDescent="0.2">
      <c r="A10" s="16" t="s">
        <v>9</v>
      </c>
      <c r="B10" s="21">
        <v>3927</v>
      </c>
      <c r="C10" s="22">
        <v>4131</v>
      </c>
      <c r="D10" s="22">
        <v>4342</v>
      </c>
      <c r="E10" s="22">
        <v>4559</v>
      </c>
      <c r="F10" s="22">
        <v>4781</v>
      </c>
      <c r="G10" s="22">
        <v>5007</v>
      </c>
      <c r="H10" s="22">
        <v>5237</v>
      </c>
      <c r="I10" s="22">
        <v>5470</v>
      </c>
      <c r="J10" s="22">
        <v>5709</v>
      </c>
      <c r="K10" s="22">
        <v>5959</v>
      </c>
      <c r="L10" s="22">
        <v>6223</v>
      </c>
      <c r="M10" s="22">
        <v>6502</v>
      </c>
      <c r="N10" s="22">
        <v>6795</v>
      </c>
      <c r="O10" s="22">
        <v>7102</v>
      </c>
      <c r="P10" s="22">
        <v>7423</v>
      </c>
      <c r="Q10" s="22">
        <v>7757</v>
      </c>
      <c r="R10" s="22">
        <v>8103</v>
      </c>
      <c r="S10" s="22">
        <v>8464</v>
      </c>
      <c r="T10" s="22">
        <v>8840</v>
      </c>
      <c r="U10" s="22">
        <v>9233</v>
      </c>
      <c r="V10" s="22">
        <v>9643</v>
      </c>
      <c r="W10" s="22">
        <v>10073</v>
      </c>
      <c r="X10" s="22">
        <v>10522</v>
      </c>
      <c r="Y10" s="22">
        <v>10991</v>
      </c>
      <c r="Z10" s="22">
        <v>11476</v>
      </c>
      <c r="AA10" s="22">
        <v>11978</v>
      </c>
      <c r="AB10" s="19"/>
      <c r="AC10" s="23">
        <f t="shared" si="0"/>
        <v>2.0501655207537559</v>
      </c>
      <c r="AD10" s="19"/>
    </row>
    <row r="11" spans="1:30" ht="22.25" customHeight="1" x14ac:dyDescent="0.2">
      <c r="A11" s="16" t="s">
        <v>10</v>
      </c>
      <c r="B11" s="17">
        <v>2721</v>
      </c>
      <c r="C11" s="18">
        <v>2870</v>
      </c>
      <c r="D11" s="18">
        <v>3027</v>
      </c>
      <c r="E11" s="18">
        <v>3193</v>
      </c>
      <c r="F11" s="18">
        <v>3330</v>
      </c>
      <c r="G11" s="18">
        <v>3470</v>
      </c>
      <c r="H11" s="18">
        <v>3618</v>
      </c>
      <c r="I11" s="18">
        <v>3772</v>
      </c>
      <c r="J11" s="18">
        <v>3932</v>
      </c>
      <c r="K11" s="18">
        <v>4098</v>
      </c>
      <c r="L11" s="18">
        <v>4270</v>
      </c>
      <c r="M11" s="18">
        <v>4447</v>
      </c>
      <c r="N11" s="18">
        <v>4630</v>
      </c>
      <c r="O11" s="18">
        <v>4818</v>
      </c>
      <c r="P11" s="18">
        <v>5011</v>
      </c>
      <c r="Q11" s="18">
        <v>5270</v>
      </c>
      <c r="R11" s="18">
        <v>5540</v>
      </c>
      <c r="S11" s="18">
        <v>5820</v>
      </c>
      <c r="T11" s="18">
        <v>6112</v>
      </c>
      <c r="U11" s="18">
        <v>6415</v>
      </c>
      <c r="V11" s="18">
        <v>6730</v>
      </c>
      <c r="W11" s="18">
        <v>7059</v>
      </c>
      <c r="X11" s="18">
        <v>7401</v>
      </c>
      <c r="Y11" s="18">
        <v>7756</v>
      </c>
      <c r="Z11" s="18">
        <v>8125</v>
      </c>
      <c r="AA11" s="18">
        <v>8508</v>
      </c>
      <c r="AB11" s="19"/>
      <c r="AC11" s="20">
        <f t="shared" si="0"/>
        <v>2.1267916207276736</v>
      </c>
      <c r="AD11" s="19"/>
    </row>
    <row r="12" spans="1:30" ht="22.25" customHeight="1" x14ac:dyDescent="0.2">
      <c r="A12" s="16" t="s">
        <v>11</v>
      </c>
      <c r="B12" s="21">
        <v>1092</v>
      </c>
      <c r="C12" s="22">
        <v>1148</v>
      </c>
      <c r="D12" s="22">
        <v>1192</v>
      </c>
      <c r="E12" s="22">
        <v>1231</v>
      </c>
      <c r="F12" s="22">
        <v>1272</v>
      </c>
      <c r="G12" s="22">
        <v>1322</v>
      </c>
      <c r="H12" s="22">
        <v>1384</v>
      </c>
      <c r="I12" s="22">
        <v>1457</v>
      </c>
      <c r="J12" s="22">
        <v>1539</v>
      </c>
      <c r="K12" s="22">
        <v>1599</v>
      </c>
      <c r="L12" s="22">
        <v>1654</v>
      </c>
      <c r="M12" s="22">
        <v>1708</v>
      </c>
      <c r="N12" s="22">
        <v>1764</v>
      </c>
      <c r="O12" s="22">
        <v>1821</v>
      </c>
      <c r="P12" s="22">
        <v>1881</v>
      </c>
      <c r="Q12" s="22">
        <v>1946</v>
      </c>
      <c r="R12" s="22">
        <v>2015</v>
      </c>
      <c r="S12" s="22">
        <v>2089</v>
      </c>
      <c r="T12" s="22">
        <v>2167</v>
      </c>
      <c r="U12" s="22">
        <v>2248</v>
      </c>
      <c r="V12" s="22">
        <v>2333</v>
      </c>
      <c r="W12" s="22">
        <v>2421</v>
      </c>
      <c r="X12" s="22">
        <v>2513</v>
      </c>
      <c r="Y12" s="22">
        <v>2609</v>
      </c>
      <c r="Z12" s="22">
        <v>2710</v>
      </c>
      <c r="AA12" s="22">
        <v>2816</v>
      </c>
      <c r="AB12" s="19"/>
      <c r="AC12" s="23">
        <f t="shared" si="0"/>
        <v>1.5787545787545787</v>
      </c>
      <c r="AD12" s="19"/>
    </row>
    <row r="13" spans="1:30" ht="22.25" customHeight="1" x14ac:dyDescent="0.2">
      <c r="A13" s="16" t="s">
        <v>12</v>
      </c>
      <c r="B13" s="17">
        <v>464</v>
      </c>
      <c r="C13" s="18">
        <v>468</v>
      </c>
      <c r="D13" s="18">
        <v>473</v>
      </c>
      <c r="E13" s="18">
        <v>478</v>
      </c>
      <c r="F13" s="18">
        <v>484</v>
      </c>
      <c r="G13" s="18">
        <v>489</v>
      </c>
      <c r="H13" s="18">
        <v>493</v>
      </c>
      <c r="I13" s="18">
        <v>497</v>
      </c>
      <c r="J13" s="18">
        <v>500</v>
      </c>
      <c r="K13" s="18">
        <v>503</v>
      </c>
      <c r="L13" s="18">
        <v>506</v>
      </c>
      <c r="M13" s="18">
        <v>506</v>
      </c>
      <c r="N13" s="18">
        <v>507</v>
      </c>
      <c r="O13" s="18">
        <v>506</v>
      </c>
      <c r="P13" s="18">
        <v>506</v>
      </c>
      <c r="Q13" s="18">
        <v>505</v>
      </c>
      <c r="R13" s="18">
        <v>504</v>
      </c>
      <c r="S13" s="18">
        <v>503</v>
      </c>
      <c r="T13" s="18">
        <v>502</v>
      </c>
      <c r="U13" s="18">
        <v>500</v>
      </c>
      <c r="V13" s="18">
        <v>499</v>
      </c>
      <c r="W13" s="18">
        <v>499</v>
      </c>
      <c r="X13" s="18">
        <v>498</v>
      </c>
      <c r="Y13" s="18">
        <v>497</v>
      </c>
      <c r="Z13" s="18">
        <v>497</v>
      </c>
      <c r="AA13" s="18">
        <v>497</v>
      </c>
      <c r="AB13" s="19"/>
      <c r="AC13" s="20">
        <f t="shared" si="0"/>
        <v>7.1120689655172417E-2</v>
      </c>
      <c r="AD13" s="19"/>
    </row>
    <row r="14" spans="1:30" ht="22.25" customHeight="1" x14ac:dyDescent="0.2">
      <c r="A14" s="16" t="s">
        <v>13</v>
      </c>
      <c r="B14" s="21">
        <v>33</v>
      </c>
      <c r="C14" s="22">
        <v>36</v>
      </c>
      <c r="D14" s="22">
        <v>39</v>
      </c>
      <c r="E14" s="22">
        <v>43</v>
      </c>
      <c r="F14" s="22">
        <v>47</v>
      </c>
      <c r="G14" s="22">
        <v>51</v>
      </c>
      <c r="H14" s="22">
        <v>55</v>
      </c>
      <c r="I14" s="22">
        <v>59</v>
      </c>
      <c r="J14" s="22">
        <v>63</v>
      </c>
      <c r="K14" s="22">
        <v>67</v>
      </c>
      <c r="L14" s="22">
        <v>71</v>
      </c>
      <c r="M14" s="22">
        <v>75</v>
      </c>
      <c r="N14" s="22">
        <v>80</v>
      </c>
      <c r="O14" s="22">
        <v>83</v>
      </c>
      <c r="P14" s="22">
        <v>85</v>
      </c>
      <c r="Q14" s="22">
        <v>88</v>
      </c>
      <c r="R14" s="22">
        <v>91</v>
      </c>
      <c r="S14" s="22">
        <v>93</v>
      </c>
      <c r="T14" s="22">
        <v>96</v>
      </c>
      <c r="U14" s="22">
        <v>98</v>
      </c>
      <c r="V14" s="22">
        <v>100</v>
      </c>
      <c r="W14" s="22">
        <v>102</v>
      </c>
      <c r="X14" s="22">
        <v>104</v>
      </c>
      <c r="Y14" s="22">
        <v>106</v>
      </c>
      <c r="Z14" s="22">
        <v>108</v>
      </c>
      <c r="AA14" s="22">
        <v>110</v>
      </c>
      <c r="AB14" s="19"/>
      <c r="AC14" s="23">
        <f t="shared" si="0"/>
        <v>2.3333333333333335</v>
      </c>
      <c r="AD14" s="19"/>
    </row>
    <row r="15" spans="1:30" ht="22.25" customHeight="1" x14ac:dyDescent="0.2">
      <c r="A15" s="16" t="s">
        <v>14</v>
      </c>
      <c r="B15" s="17">
        <v>3392</v>
      </c>
      <c r="C15" s="18">
        <v>3541</v>
      </c>
      <c r="D15" s="18">
        <v>3728</v>
      </c>
      <c r="E15" s="18">
        <v>3944</v>
      </c>
      <c r="F15" s="18">
        <v>4170</v>
      </c>
      <c r="G15" s="18">
        <v>4394</v>
      </c>
      <c r="H15" s="18">
        <v>4612</v>
      </c>
      <c r="I15" s="18">
        <v>4827</v>
      </c>
      <c r="J15" s="18">
        <v>4987</v>
      </c>
      <c r="K15" s="18">
        <v>5147</v>
      </c>
      <c r="L15" s="18">
        <v>5318</v>
      </c>
      <c r="M15" s="18">
        <v>5500</v>
      </c>
      <c r="N15" s="18">
        <v>5691</v>
      </c>
      <c r="O15" s="18">
        <v>5890</v>
      </c>
      <c r="P15" s="18">
        <v>6094</v>
      </c>
      <c r="Q15" s="18">
        <v>6303</v>
      </c>
      <c r="R15" s="18">
        <v>6515</v>
      </c>
      <c r="S15" s="18">
        <v>6732</v>
      </c>
      <c r="T15" s="18">
        <v>6954</v>
      </c>
      <c r="U15" s="18">
        <v>7182</v>
      </c>
      <c r="V15" s="18">
        <v>7419</v>
      </c>
      <c r="W15" s="18">
        <v>7664</v>
      </c>
      <c r="X15" s="18">
        <v>7918</v>
      </c>
      <c r="Y15" s="18">
        <v>8181</v>
      </c>
      <c r="Z15" s="18">
        <v>8454</v>
      </c>
      <c r="AA15" s="18">
        <v>8737</v>
      </c>
      <c r="AB15" s="19"/>
      <c r="AC15" s="20">
        <f t="shared" si="0"/>
        <v>1.5757665094339623</v>
      </c>
      <c r="AD15" s="19"/>
    </row>
    <row r="16" spans="1:30" ht="22.25" customHeight="1" x14ac:dyDescent="0.2">
      <c r="A16" s="16" t="s">
        <v>15</v>
      </c>
      <c r="B16" s="21">
        <v>496</v>
      </c>
      <c r="C16" s="22">
        <v>512</v>
      </c>
      <c r="D16" s="22">
        <v>529</v>
      </c>
      <c r="E16" s="22">
        <v>546</v>
      </c>
      <c r="F16" s="22">
        <v>563</v>
      </c>
      <c r="G16" s="22">
        <v>580</v>
      </c>
      <c r="H16" s="22">
        <v>597</v>
      </c>
      <c r="I16" s="22">
        <v>614</v>
      </c>
      <c r="J16" s="22">
        <v>630</v>
      </c>
      <c r="K16" s="22">
        <v>646</v>
      </c>
      <c r="L16" s="22">
        <v>662</v>
      </c>
      <c r="M16" s="22">
        <v>676</v>
      </c>
      <c r="N16" s="22">
        <v>691</v>
      </c>
      <c r="O16" s="22">
        <v>704</v>
      </c>
      <c r="P16" s="22">
        <v>718</v>
      </c>
      <c r="Q16" s="22">
        <v>731</v>
      </c>
      <c r="R16" s="22">
        <v>744</v>
      </c>
      <c r="S16" s="22">
        <v>757</v>
      </c>
      <c r="T16" s="22">
        <v>769</v>
      </c>
      <c r="U16" s="22">
        <v>782</v>
      </c>
      <c r="V16" s="22">
        <v>794</v>
      </c>
      <c r="W16" s="22">
        <v>806</v>
      </c>
      <c r="X16" s="22">
        <v>817</v>
      </c>
      <c r="Y16" s="22">
        <v>829</v>
      </c>
      <c r="Z16" s="22">
        <v>840</v>
      </c>
      <c r="AA16" s="22">
        <v>850</v>
      </c>
      <c r="AB16" s="19"/>
      <c r="AC16" s="23">
        <f t="shared" si="0"/>
        <v>0.71370967741935487</v>
      </c>
      <c r="AD16" s="19"/>
    </row>
    <row r="17" spans="1:30" ht="22.25" customHeight="1" x14ac:dyDescent="0.2">
      <c r="A17" s="16" t="s">
        <v>16</v>
      </c>
      <c r="B17" s="17">
        <v>391</v>
      </c>
      <c r="C17" s="18">
        <v>383</v>
      </c>
      <c r="D17" s="18">
        <v>412</v>
      </c>
      <c r="E17" s="18">
        <v>444</v>
      </c>
      <c r="F17" s="18">
        <v>486</v>
      </c>
      <c r="G17" s="18">
        <v>557</v>
      </c>
      <c r="H17" s="18">
        <v>674</v>
      </c>
      <c r="I17" s="18">
        <v>807</v>
      </c>
      <c r="J17" s="18">
        <v>950</v>
      </c>
      <c r="K17" s="18">
        <v>1104</v>
      </c>
      <c r="L17" s="18">
        <v>1253</v>
      </c>
      <c r="M17" s="18">
        <v>1387</v>
      </c>
      <c r="N17" s="18">
        <v>1508</v>
      </c>
      <c r="O17" s="18">
        <v>1606</v>
      </c>
      <c r="P17" s="18">
        <v>1705</v>
      </c>
      <c r="Q17" s="18">
        <v>1818</v>
      </c>
      <c r="R17" s="18">
        <v>1948</v>
      </c>
      <c r="S17" s="18">
        <v>2093</v>
      </c>
      <c r="T17" s="18">
        <v>2252</v>
      </c>
      <c r="U17" s="18">
        <v>2421</v>
      </c>
      <c r="V17" s="18">
        <v>2596</v>
      </c>
      <c r="W17" s="18">
        <v>2777</v>
      </c>
      <c r="X17" s="18">
        <v>2967</v>
      </c>
      <c r="Y17" s="18">
        <v>3164</v>
      </c>
      <c r="Z17" s="18">
        <v>3369</v>
      </c>
      <c r="AA17" s="18">
        <v>3581</v>
      </c>
      <c r="AB17" s="19"/>
      <c r="AC17" s="20">
        <f t="shared" si="0"/>
        <v>8.1585677749360617</v>
      </c>
      <c r="AD17" s="19"/>
    </row>
    <row r="18" spans="1:30" ht="22.25" customHeight="1" x14ac:dyDescent="0.2">
      <c r="A18" s="16" t="s">
        <v>17</v>
      </c>
      <c r="B18" s="21">
        <v>34</v>
      </c>
      <c r="C18" s="22">
        <v>35</v>
      </c>
      <c r="D18" s="22">
        <v>35</v>
      </c>
      <c r="E18" s="22">
        <v>36</v>
      </c>
      <c r="F18" s="22">
        <v>37</v>
      </c>
      <c r="G18" s="22">
        <v>37</v>
      </c>
      <c r="H18" s="22">
        <v>38</v>
      </c>
      <c r="I18" s="22">
        <v>38</v>
      </c>
      <c r="J18" s="22">
        <v>39</v>
      </c>
      <c r="K18" s="22">
        <v>39</v>
      </c>
      <c r="L18" s="22">
        <v>40</v>
      </c>
      <c r="M18" s="22">
        <v>41</v>
      </c>
      <c r="N18" s="22">
        <v>42</v>
      </c>
      <c r="O18" s="22">
        <v>43</v>
      </c>
      <c r="P18" s="22">
        <v>44</v>
      </c>
      <c r="Q18" s="22">
        <v>44</v>
      </c>
      <c r="R18" s="22">
        <v>45</v>
      </c>
      <c r="S18" s="22">
        <v>46</v>
      </c>
      <c r="T18" s="22">
        <v>47</v>
      </c>
      <c r="U18" s="22">
        <v>47</v>
      </c>
      <c r="V18" s="22">
        <v>48</v>
      </c>
      <c r="W18" s="22">
        <v>48</v>
      </c>
      <c r="X18" s="22">
        <v>49</v>
      </c>
      <c r="Y18" s="22">
        <v>49</v>
      </c>
      <c r="Z18" s="22">
        <v>50</v>
      </c>
      <c r="AA18" s="22">
        <v>51</v>
      </c>
      <c r="AB18" s="19"/>
      <c r="AC18" s="23">
        <f t="shared" si="0"/>
        <v>0.5</v>
      </c>
      <c r="AD18" s="19"/>
    </row>
    <row r="19" spans="1:30" ht="23.25" customHeight="1" x14ac:dyDescent="0.2">
      <c r="A19" s="24" t="s">
        <v>18</v>
      </c>
      <c r="B19" s="17">
        <v>1875</v>
      </c>
      <c r="C19" s="18">
        <v>1896</v>
      </c>
      <c r="D19" s="18">
        <v>1911</v>
      </c>
      <c r="E19" s="18">
        <v>1925</v>
      </c>
      <c r="F19" s="18">
        <v>1951</v>
      </c>
      <c r="G19" s="18">
        <v>1994</v>
      </c>
      <c r="H19" s="18">
        <v>2060</v>
      </c>
      <c r="I19" s="18">
        <v>2145</v>
      </c>
      <c r="J19" s="18">
        <v>2245</v>
      </c>
      <c r="K19" s="18">
        <v>2350</v>
      </c>
      <c r="L19" s="18">
        <v>2455</v>
      </c>
      <c r="M19" s="18">
        <v>2558</v>
      </c>
      <c r="N19" s="18">
        <v>2660</v>
      </c>
      <c r="O19" s="18">
        <v>2763</v>
      </c>
      <c r="P19" s="18">
        <v>2868</v>
      </c>
      <c r="Q19" s="18">
        <v>2977</v>
      </c>
      <c r="R19" s="18">
        <v>3089</v>
      </c>
      <c r="S19" s="18">
        <v>3206</v>
      </c>
      <c r="T19" s="18">
        <v>3327</v>
      </c>
      <c r="U19" s="18">
        <v>3454</v>
      </c>
      <c r="V19" s="18">
        <v>3590</v>
      </c>
      <c r="W19" s="18">
        <v>3736</v>
      </c>
      <c r="X19" s="18">
        <v>3890</v>
      </c>
      <c r="Y19" s="18">
        <v>4053</v>
      </c>
      <c r="Z19" s="18">
        <v>4223</v>
      </c>
      <c r="AA19" s="18">
        <v>4399</v>
      </c>
      <c r="AB19" s="19"/>
      <c r="AC19" s="20">
        <f t="shared" si="0"/>
        <v>1.3461333333333334</v>
      </c>
      <c r="AD19" s="19"/>
    </row>
    <row r="20" spans="1:30" ht="22.25" customHeight="1" x14ac:dyDescent="0.2">
      <c r="A20" s="16" t="s">
        <v>19</v>
      </c>
      <c r="B20" s="21">
        <v>765</v>
      </c>
      <c r="C20" s="22">
        <v>802</v>
      </c>
      <c r="D20" s="22">
        <v>833</v>
      </c>
      <c r="E20" s="22">
        <v>856</v>
      </c>
      <c r="F20" s="22">
        <v>852</v>
      </c>
      <c r="G20" s="22">
        <v>863</v>
      </c>
      <c r="H20" s="22">
        <v>890</v>
      </c>
      <c r="I20" s="22">
        <v>932</v>
      </c>
      <c r="J20" s="22">
        <v>985</v>
      </c>
      <c r="K20" s="22">
        <v>1042</v>
      </c>
      <c r="L20" s="22">
        <v>1098</v>
      </c>
      <c r="M20" s="22">
        <v>1152</v>
      </c>
      <c r="N20" s="22">
        <v>1205</v>
      </c>
      <c r="O20" s="22">
        <v>1258</v>
      </c>
      <c r="P20" s="22">
        <v>1316</v>
      </c>
      <c r="Q20" s="22">
        <v>1379</v>
      </c>
      <c r="R20" s="22">
        <v>1448</v>
      </c>
      <c r="S20" s="22">
        <v>1522</v>
      </c>
      <c r="T20" s="22">
        <v>1601</v>
      </c>
      <c r="U20" s="22">
        <v>1685</v>
      </c>
      <c r="V20" s="22">
        <v>1775</v>
      </c>
      <c r="W20" s="22">
        <v>1871</v>
      </c>
      <c r="X20" s="22">
        <v>1972</v>
      </c>
      <c r="Y20" s="22">
        <v>2077</v>
      </c>
      <c r="Z20" s="22">
        <v>2182</v>
      </c>
      <c r="AA20" s="22">
        <v>2285</v>
      </c>
      <c r="AB20" s="19"/>
      <c r="AC20" s="23">
        <f t="shared" si="0"/>
        <v>1.9869281045751634</v>
      </c>
      <c r="AD20" s="19"/>
    </row>
    <row r="21" spans="1:30" ht="22.25" customHeight="1" x14ac:dyDescent="0.2">
      <c r="A21" s="16" t="s">
        <v>20</v>
      </c>
      <c r="B21" s="17">
        <v>1942</v>
      </c>
      <c r="C21" s="18">
        <v>2058</v>
      </c>
      <c r="D21" s="18">
        <v>2145</v>
      </c>
      <c r="E21" s="18">
        <v>2234</v>
      </c>
      <c r="F21" s="18">
        <v>2326</v>
      </c>
      <c r="G21" s="18">
        <v>2419</v>
      </c>
      <c r="H21" s="18">
        <v>2515</v>
      </c>
      <c r="I21" s="18">
        <v>2612</v>
      </c>
      <c r="J21" s="18">
        <v>2714</v>
      </c>
      <c r="K21" s="18">
        <v>2820</v>
      </c>
      <c r="L21" s="18">
        <v>2933</v>
      </c>
      <c r="M21" s="18">
        <v>3052</v>
      </c>
      <c r="N21" s="18">
        <v>3179</v>
      </c>
      <c r="O21" s="18">
        <v>3350</v>
      </c>
      <c r="P21" s="18">
        <v>3542</v>
      </c>
      <c r="Q21" s="18">
        <v>3743</v>
      </c>
      <c r="R21" s="18">
        <v>3956</v>
      </c>
      <c r="S21" s="18">
        <v>4179</v>
      </c>
      <c r="T21" s="18">
        <v>4415</v>
      </c>
      <c r="U21" s="18">
        <v>4663</v>
      </c>
      <c r="V21" s="18">
        <v>4925</v>
      </c>
      <c r="W21" s="18">
        <v>5202</v>
      </c>
      <c r="X21" s="18">
        <v>5494</v>
      </c>
      <c r="Y21" s="18">
        <v>5801</v>
      </c>
      <c r="Z21" s="18">
        <v>6124</v>
      </c>
      <c r="AA21" s="18">
        <v>6463</v>
      </c>
      <c r="AB21" s="19"/>
      <c r="AC21" s="20">
        <f t="shared" si="0"/>
        <v>2.3280123583934089</v>
      </c>
      <c r="AD21" s="19"/>
    </row>
    <row r="22" spans="1:30" ht="22.25" customHeight="1" x14ac:dyDescent="0.2">
      <c r="A22" s="16" t="s">
        <v>21</v>
      </c>
      <c r="B22" s="21">
        <v>4813</v>
      </c>
      <c r="C22" s="22">
        <v>5059</v>
      </c>
      <c r="D22" s="22">
        <v>5321</v>
      </c>
      <c r="E22" s="22">
        <v>5594</v>
      </c>
      <c r="F22" s="22">
        <v>5873</v>
      </c>
      <c r="G22" s="22">
        <v>6152</v>
      </c>
      <c r="H22" s="22">
        <v>6430</v>
      </c>
      <c r="I22" s="22">
        <v>6708</v>
      </c>
      <c r="J22" s="22">
        <v>6990</v>
      </c>
      <c r="K22" s="22">
        <v>7283</v>
      </c>
      <c r="L22" s="22">
        <v>7590</v>
      </c>
      <c r="M22" s="22">
        <v>7912</v>
      </c>
      <c r="N22" s="22">
        <v>8251</v>
      </c>
      <c r="O22" s="22">
        <v>8680</v>
      </c>
      <c r="P22" s="22">
        <v>9148</v>
      </c>
      <c r="Q22" s="22">
        <v>9646</v>
      </c>
      <c r="R22" s="22">
        <v>10176</v>
      </c>
      <c r="S22" s="22">
        <v>10741</v>
      </c>
      <c r="T22" s="22">
        <v>11341</v>
      </c>
      <c r="U22" s="22">
        <v>11974</v>
      </c>
      <c r="V22" s="22">
        <v>12644</v>
      </c>
      <c r="W22" s="22">
        <v>13349</v>
      </c>
      <c r="X22" s="22">
        <v>14093</v>
      </c>
      <c r="Y22" s="22">
        <v>14872</v>
      </c>
      <c r="Z22" s="22">
        <v>15685</v>
      </c>
      <c r="AA22" s="22">
        <v>16528</v>
      </c>
      <c r="AB22" s="19"/>
      <c r="AC22" s="23">
        <f t="shared" si="0"/>
        <v>2.4340328277581551</v>
      </c>
      <c r="AD22" s="19"/>
    </row>
    <row r="23" spans="1:30" ht="22.25" customHeight="1" x14ac:dyDescent="0.2">
      <c r="A23" s="16" t="s">
        <v>22</v>
      </c>
      <c r="B23" s="17">
        <v>3091</v>
      </c>
      <c r="C23" s="18">
        <v>3134</v>
      </c>
      <c r="D23" s="18">
        <v>3169</v>
      </c>
      <c r="E23" s="18">
        <v>3204</v>
      </c>
      <c r="F23" s="18">
        <v>3241</v>
      </c>
      <c r="G23" s="18">
        <v>3281</v>
      </c>
      <c r="H23" s="18">
        <v>3324</v>
      </c>
      <c r="I23" s="18">
        <v>3372</v>
      </c>
      <c r="J23" s="18">
        <v>3421</v>
      </c>
      <c r="K23" s="18">
        <v>3469</v>
      </c>
      <c r="L23" s="18">
        <v>3515</v>
      </c>
      <c r="M23" s="18">
        <v>3622</v>
      </c>
      <c r="N23" s="18">
        <v>3758</v>
      </c>
      <c r="O23" s="18">
        <v>3898</v>
      </c>
      <c r="P23" s="18">
        <v>4045</v>
      </c>
      <c r="Q23" s="18">
        <v>4199</v>
      </c>
      <c r="R23" s="18">
        <v>4363</v>
      </c>
      <c r="S23" s="18">
        <v>4535</v>
      </c>
      <c r="T23" s="18">
        <v>4718</v>
      </c>
      <c r="U23" s="18">
        <v>4912</v>
      </c>
      <c r="V23" s="18">
        <v>5118</v>
      </c>
      <c r="W23" s="18">
        <v>5338</v>
      </c>
      <c r="X23" s="18">
        <v>5572</v>
      </c>
      <c r="Y23" s="18">
        <v>5819</v>
      </c>
      <c r="Z23" s="18">
        <v>6079</v>
      </c>
      <c r="AA23" s="18">
        <v>6351</v>
      </c>
      <c r="AB23" s="19"/>
      <c r="AC23" s="20">
        <f t="shared" si="0"/>
        <v>1.0546748625040441</v>
      </c>
      <c r="AD23" s="19"/>
    </row>
    <row r="24" spans="1:30" ht="22.25" customHeight="1" x14ac:dyDescent="0.2">
      <c r="A24" s="16" t="s">
        <v>23</v>
      </c>
      <c r="B24" s="21">
        <v>3033</v>
      </c>
      <c r="C24" s="22">
        <v>3192</v>
      </c>
      <c r="D24" s="22">
        <v>3349</v>
      </c>
      <c r="E24" s="22">
        <v>3469</v>
      </c>
      <c r="F24" s="22">
        <v>3581</v>
      </c>
      <c r="G24" s="22">
        <v>3693</v>
      </c>
      <c r="H24" s="22">
        <v>3806</v>
      </c>
      <c r="I24" s="22">
        <v>3919</v>
      </c>
      <c r="J24" s="22">
        <v>4028</v>
      </c>
      <c r="K24" s="22">
        <v>4130</v>
      </c>
      <c r="L24" s="22">
        <v>4221</v>
      </c>
      <c r="M24" s="22">
        <v>4301</v>
      </c>
      <c r="N24" s="22">
        <v>4372</v>
      </c>
      <c r="O24" s="22">
        <v>4370</v>
      </c>
      <c r="P24" s="22">
        <v>4353</v>
      </c>
      <c r="Q24" s="22">
        <v>4336</v>
      </c>
      <c r="R24" s="22">
        <v>4317</v>
      </c>
      <c r="S24" s="22">
        <v>4299</v>
      </c>
      <c r="T24" s="22">
        <v>4290</v>
      </c>
      <c r="U24" s="22">
        <v>4302</v>
      </c>
      <c r="V24" s="22">
        <v>4341</v>
      </c>
      <c r="W24" s="22">
        <v>4410</v>
      </c>
      <c r="X24" s="22">
        <v>4506</v>
      </c>
      <c r="Y24" s="22">
        <v>4620</v>
      </c>
      <c r="Z24" s="22">
        <v>4745</v>
      </c>
      <c r="AA24" s="22">
        <v>4871</v>
      </c>
      <c r="AB24" s="19"/>
      <c r="AC24" s="23">
        <f t="shared" si="0"/>
        <v>0.60600065941312231</v>
      </c>
      <c r="AD24" s="19"/>
    </row>
    <row r="25" spans="1:30" ht="22.25" customHeight="1" x14ac:dyDescent="0.2">
      <c r="A25" s="27" t="s">
        <v>24</v>
      </c>
      <c r="B25" s="46">
        <v>22566</v>
      </c>
      <c r="C25" s="47">
        <v>23665</v>
      </c>
      <c r="D25" s="47">
        <v>24847</v>
      </c>
      <c r="E25" s="47">
        <v>26080</v>
      </c>
      <c r="F25" s="47">
        <v>27315</v>
      </c>
      <c r="G25" s="47">
        <v>28525</v>
      </c>
      <c r="H25" s="47">
        <v>29699</v>
      </c>
      <c r="I25" s="47">
        <v>30850</v>
      </c>
      <c r="J25" s="47">
        <v>32007</v>
      </c>
      <c r="K25" s="47">
        <v>33216</v>
      </c>
      <c r="L25" s="47">
        <v>34515</v>
      </c>
      <c r="M25" s="47">
        <v>35915</v>
      </c>
      <c r="N25" s="47">
        <v>37411</v>
      </c>
      <c r="O25" s="47">
        <v>38995</v>
      </c>
      <c r="P25" s="47">
        <v>40650</v>
      </c>
      <c r="Q25" s="47">
        <v>42363</v>
      </c>
      <c r="R25" s="47">
        <v>44137</v>
      </c>
      <c r="S25" s="47">
        <v>45976</v>
      </c>
      <c r="T25" s="47">
        <v>47880</v>
      </c>
      <c r="U25" s="47">
        <v>49848</v>
      </c>
      <c r="V25" s="47">
        <v>51883</v>
      </c>
      <c r="W25" s="47">
        <v>53984</v>
      </c>
      <c r="X25" s="47">
        <v>56150</v>
      </c>
      <c r="Y25" s="47">
        <v>58382</v>
      </c>
      <c r="Z25" s="47">
        <v>60685</v>
      </c>
      <c r="AA25" s="47">
        <v>63061</v>
      </c>
      <c r="AB25" s="14"/>
      <c r="AC25" s="30">
        <f t="shared" si="0"/>
        <v>1.7945138704245325</v>
      </c>
      <c r="AD25" s="19"/>
    </row>
    <row r="26" spans="1:30" ht="22.25" customHeight="1" x14ac:dyDescent="0.2">
      <c r="A26" s="16" t="s">
        <v>25</v>
      </c>
      <c r="B26" s="21">
        <v>2644</v>
      </c>
      <c r="C26" s="22">
        <v>2793</v>
      </c>
      <c r="D26" s="22">
        <v>2957</v>
      </c>
      <c r="E26" s="22">
        <v>3131</v>
      </c>
      <c r="F26" s="22">
        <v>3312</v>
      </c>
      <c r="G26" s="22">
        <v>3496</v>
      </c>
      <c r="H26" s="22">
        <v>3682</v>
      </c>
      <c r="I26" s="22">
        <v>3872</v>
      </c>
      <c r="J26" s="22">
        <v>4069</v>
      </c>
      <c r="K26" s="22">
        <v>4282</v>
      </c>
      <c r="L26" s="22">
        <v>4514</v>
      </c>
      <c r="M26" s="22">
        <v>4769</v>
      </c>
      <c r="N26" s="22">
        <v>5046</v>
      </c>
      <c r="O26" s="22">
        <v>5343</v>
      </c>
      <c r="P26" s="22">
        <v>5656</v>
      </c>
      <c r="Q26" s="22">
        <v>5984</v>
      </c>
      <c r="R26" s="22">
        <v>6325</v>
      </c>
      <c r="S26" s="22">
        <v>6682</v>
      </c>
      <c r="T26" s="22">
        <v>7053</v>
      </c>
      <c r="U26" s="22">
        <v>7438</v>
      </c>
      <c r="V26" s="22">
        <v>7839</v>
      </c>
      <c r="W26" s="22">
        <v>8254</v>
      </c>
      <c r="X26" s="22">
        <v>8682</v>
      </c>
      <c r="Y26" s="22">
        <v>9123</v>
      </c>
      <c r="Z26" s="22">
        <v>9580</v>
      </c>
      <c r="AA26" s="22">
        <v>10052</v>
      </c>
      <c r="AB26" s="19"/>
      <c r="AC26" s="23">
        <f t="shared" si="0"/>
        <v>2.8018154311649015</v>
      </c>
      <c r="AD26" s="19"/>
    </row>
    <row r="27" spans="1:30" ht="22.25" customHeight="1" x14ac:dyDescent="0.2">
      <c r="A27" s="16" t="s">
        <v>26</v>
      </c>
      <c r="B27" s="17">
        <v>4787</v>
      </c>
      <c r="C27" s="18">
        <v>5001</v>
      </c>
      <c r="D27" s="18">
        <v>5223</v>
      </c>
      <c r="E27" s="18">
        <v>5452</v>
      </c>
      <c r="F27" s="18">
        <v>5688</v>
      </c>
      <c r="G27" s="18">
        <v>5930</v>
      </c>
      <c r="H27" s="18">
        <v>6180</v>
      </c>
      <c r="I27" s="18">
        <v>6436</v>
      </c>
      <c r="J27" s="18">
        <v>6700</v>
      </c>
      <c r="K27" s="18">
        <v>6972</v>
      </c>
      <c r="L27" s="18">
        <v>7254</v>
      </c>
      <c r="M27" s="18">
        <v>7544</v>
      </c>
      <c r="N27" s="18">
        <v>7844</v>
      </c>
      <c r="O27" s="18">
        <v>8153</v>
      </c>
      <c r="P27" s="18">
        <v>8473</v>
      </c>
      <c r="Q27" s="18">
        <v>8804</v>
      </c>
      <c r="R27" s="18">
        <v>9146</v>
      </c>
      <c r="S27" s="18">
        <v>9499</v>
      </c>
      <c r="T27" s="18">
        <v>9863</v>
      </c>
      <c r="U27" s="18">
        <v>10239</v>
      </c>
      <c r="V27" s="18">
        <v>10625</v>
      </c>
      <c r="W27" s="18">
        <v>11022</v>
      </c>
      <c r="X27" s="18">
        <v>11431</v>
      </c>
      <c r="Y27" s="18">
        <v>11850</v>
      </c>
      <c r="Z27" s="18">
        <v>12281</v>
      </c>
      <c r="AA27" s="18">
        <v>12721</v>
      </c>
      <c r="AB27" s="19"/>
      <c r="AC27" s="20">
        <f t="shared" si="0"/>
        <v>1.6574054731564654</v>
      </c>
      <c r="AD27" s="19"/>
    </row>
    <row r="28" spans="1:30" ht="23.25" customHeight="1" x14ac:dyDescent="0.2">
      <c r="A28" s="24" t="s">
        <v>27</v>
      </c>
      <c r="B28" s="21">
        <v>1073</v>
      </c>
      <c r="C28" s="22">
        <v>1100</v>
      </c>
      <c r="D28" s="22">
        <v>1128</v>
      </c>
      <c r="E28" s="22">
        <v>1158</v>
      </c>
      <c r="F28" s="22">
        <v>1189</v>
      </c>
      <c r="G28" s="22">
        <v>1220</v>
      </c>
      <c r="H28" s="22">
        <v>1250</v>
      </c>
      <c r="I28" s="22">
        <v>1281</v>
      </c>
      <c r="J28" s="22">
        <v>1311</v>
      </c>
      <c r="K28" s="22">
        <v>1341</v>
      </c>
      <c r="L28" s="22">
        <v>1369</v>
      </c>
      <c r="M28" s="22">
        <v>1397</v>
      </c>
      <c r="N28" s="22">
        <v>1424</v>
      </c>
      <c r="O28" s="22">
        <v>1451</v>
      </c>
      <c r="P28" s="22">
        <v>1478</v>
      </c>
      <c r="Q28" s="22">
        <v>1508</v>
      </c>
      <c r="R28" s="22">
        <v>1540</v>
      </c>
      <c r="S28" s="22">
        <v>1574</v>
      </c>
      <c r="T28" s="22">
        <v>1610</v>
      </c>
      <c r="U28" s="22">
        <v>1648</v>
      </c>
      <c r="V28" s="22">
        <v>1689</v>
      </c>
      <c r="W28" s="22">
        <v>1732</v>
      </c>
      <c r="X28" s="22">
        <v>1777</v>
      </c>
      <c r="Y28" s="22">
        <v>1823</v>
      </c>
      <c r="Z28" s="22">
        <v>1872</v>
      </c>
      <c r="AA28" s="22">
        <v>1923</v>
      </c>
      <c r="AB28" s="19"/>
      <c r="AC28" s="23">
        <f t="shared" si="0"/>
        <v>0.7921714818266542</v>
      </c>
      <c r="AD28" s="19"/>
    </row>
    <row r="29" spans="1:30" ht="22.25" customHeight="1" x14ac:dyDescent="0.2">
      <c r="A29" s="16" t="s">
        <v>28</v>
      </c>
      <c r="B29" s="17">
        <v>1239</v>
      </c>
      <c r="C29" s="18">
        <v>1291</v>
      </c>
      <c r="D29" s="18">
        <v>1346</v>
      </c>
      <c r="E29" s="18">
        <v>1401</v>
      </c>
      <c r="F29" s="18">
        <v>1448</v>
      </c>
      <c r="G29" s="18">
        <v>1499</v>
      </c>
      <c r="H29" s="18">
        <v>1552</v>
      </c>
      <c r="I29" s="18">
        <v>1607</v>
      </c>
      <c r="J29" s="18">
        <v>1666</v>
      </c>
      <c r="K29" s="18">
        <v>1729</v>
      </c>
      <c r="L29" s="18">
        <v>1796</v>
      </c>
      <c r="M29" s="18">
        <v>1868</v>
      </c>
      <c r="N29" s="18">
        <v>1945</v>
      </c>
      <c r="O29" s="18">
        <v>2024</v>
      </c>
      <c r="P29" s="18">
        <v>2104</v>
      </c>
      <c r="Q29" s="18">
        <v>2183</v>
      </c>
      <c r="R29" s="18">
        <v>2261</v>
      </c>
      <c r="S29" s="18">
        <v>2339</v>
      </c>
      <c r="T29" s="18">
        <v>2416</v>
      </c>
      <c r="U29" s="18">
        <v>2494</v>
      </c>
      <c r="V29" s="18">
        <v>2577</v>
      </c>
      <c r="W29" s="18">
        <v>2663</v>
      </c>
      <c r="X29" s="18">
        <v>2755</v>
      </c>
      <c r="Y29" s="18">
        <v>2851</v>
      </c>
      <c r="Z29" s="18">
        <v>2951</v>
      </c>
      <c r="AA29" s="18">
        <v>3057</v>
      </c>
      <c r="AB29" s="19"/>
      <c r="AC29" s="20">
        <f t="shared" si="0"/>
        <v>1.4673123486682809</v>
      </c>
      <c r="AD29" s="19"/>
    </row>
    <row r="30" spans="1:30" ht="22.25" customHeight="1" x14ac:dyDescent="0.2">
      <c r="A30" s="16" t="s">
        <v>29</v>
      </c>
      <c r="B30" s="21">
        <v>1295</v>
      </c>
      <c r="C30" s="22">
        <v>1340</v>
      </c>
      <c r="D30" s="22">
        <v>1386</v>
      </c>
      <c r="E30" s="22">
        <v>1433</v>
      </c>
      <c r="F30" s="22">
        <v>1483</v>
      </c>
      <c r="G30" s="22">
        <v>1535</v>
      </c>
      <c r="H30" s="22">
        <v>1590</v>
      </c>
      <c r="I30" s="22">
        <v>1649</v>
      </c>
      <c r="J30" s="22">
        <v>1711</v>
      </c>
      <c r="K30" s="22">
        <v>1773</v>
      </c>
      <c r="L30" s="22">
        <v>1835</v>
      </c>
      <c r="M30" s="22">
        <v>1896</v>
      </c>
      <c r="N30" s="22">
        <v>1958</v>
      </c>
      <c r="O30" s="22">
        <v>2021</v>
      </c>
      <c r="P30" s="22">
        <v>2088</v>
      </c>
      <c r="Q30" s="22">
        <v>2161</v>
      </c>
      <c r="R30" s="22">
        <v>2241</v>
      </c>
      <c r="S30" s="22">
        <v>2326</v>
      </c>
      <c r="T30" s="22">
        <v>2417</v>
      </c>
      <c r="U30" s="22">
        <v>2508</v>
      </c>
      <c r="V30" s="22">
        <v>2600</v>
      </c>
      <c r="W30" s="22">
        <v>2690</v>
      </c>
      <c r="X30" s="22">
        <v>2780</v>
      </c>
      <c r="Y30" s="22">
        <v>2870</v>
      </c>
      <c r="Z30" s="22">
        <v>2961</v>
      </c>
      <c r="AA30" s="22">
        <v>3054</v>
      </c>
      <c r="AB30" s="19"/>
      <c r="AC30" s="23">
        <f t="shared" si="0"/>
        <v>1.3583011583011584</v>
      </c>
      <c r="AD30" s="19"/>
    </row>
    <row r="31" spans="1:30" ht="22.25" customHeight="1" x14ac:dyDescent="0.2">
      <c r="A31" s="16" t="s">
        <v>30</v>
      </c>
      <c r="B31" s="17">
        <v>10694</v>
      </c>
      <c r="C31" s="18">
        <v>11263</v>
      </c>
      <c r="D31" s="18">
        <v>11887</v>
      </c>
      <c r="E31" s="18">
        <v>12541</v>
      </c>
      <c r="F31" s="18">
        <v>13187</v>
      </c>
      <c r="G31" s="18">
        <v>13796</v>
      </c>
      <c r="H31" s="18">
        <v>14355</v>
      </c>
      <c r="I31" s="18">
        <v>14873</v>
      </c>
      <c r="J31" s="18">
        <v>15376</v>
      </c>
      <c r="K31" s="18">
        <v>15905</v>
      </c>
      <c r="L31" s="18">
        <v>16490</v>
      </c>
      <c r="M31" s="18">
        <v>17141</v>
      </c>
      <c r="N31" s="18">
        <v>17853</v>
      </c>
      <c r="O31" s="18">
        <v>18618</v>
      </c>
      <c r="P31" s="18">
        <v>19420</v>
      </c>
      <c r="Q31" s="18">
        <v>20248</v>
      </c>
      <c r="R31" s="18">
        <v>21103</v>
      </c>
      <c r="S31" s="18">
        <v>21988</v>
      </c>
      <c r="T31" s="18">
        <v>22904</v>
      </c>
      <c r="U31" s="18">
        <v>23854</v>
      </c>
      <c r="V31" s="18">
        <v>24838</v>
      </c>
      <c r="W31" s="18">
        <v>25855</v>
      </c>
      <c r="X31" s="18">
        <v>26906</v>
      </c>
      <c r="Y31" s="18">
        <v>27992</v>
      </c>
      <c r="Z31" s="18">
        <v>29115</v>
      </c>
      <c r="AA31" s="18">
        <v>30275</v>
      </c>
      <c r="AB31" s="19"/>
      <c r="AC31" s="20">
        <f t="shared" si="0"/>
        <v>1.8310267439685806</v>
      </c>
      <c r="AD31" s="19"/>
    </row>
    <row r="32" spans="1:30" ht="22.25" customHeight="1" x14ac:dyDescent="0.2">
      <c r="A32" s="16" t="s">
        <v>31</v>
      </c>
      <c r="B32" s="21">
        <v>130</v>
      </c>
      <c r="C32" s="22">
        <v>138</v>
      </c>
      <c r="D32" s="22">
        <v>147</v>
      </c>
      <c r="E32" s="22">
        <v>156</v>
      </c>
      <c r="F32" s="22">
        <v>166</v>
      </c>
      <c r="G32" s="22">
        <v>172</v>
      </c>
      <c r="H32" s="22">
        <v>177</v>
      </c>
      <c r="I32" s="22">
        <v>183</v>
      </c>
      <c r="J32" s="22">
        <v>189</v>
      </c>
      <c r="K32" s="22">
        <v>195</v>
      </c>
      <c r="L32" s="22">
        <v>201</v>
      </c>
      <c r="M32" s="22">
        <v>207</v>
      </c>
      <c r="N32" s="22">
        <v>214</v>
      </c>
      <c r="O32" s="22">
        <v>221</v>
      </c>
      <c r="P32" s="22">
        <v>227</v>
      </c>
      <c r="Q32" s="22">
        <v>235</v>
      </c>
      <c r="R32" s="22">
        <v>242</v>
      </c>
      <c r="S32" s="22">
        <v>249</v>
      </c>
      <c r="T32" s="22">
        <v>257</v>
      </c>
      <c r="U32" s="22">
        <v>265</v>
      </c>
      <c r="V32" s="22">
        <v>273</v>
      </c>
      <c r="W32" s="22">
        <v>282</v>
      </c>
      <c r="X32" s="22">
        <v>291</v>
      </c>
      <c r="Y32" s="22">
        <v>300</v>
      </c>
      <c r="Z32" s="22">
        <v>309</v>
      </c>
      <c r="AA32" s="22">
        <v>319</v>
      </c>
      <c r="AB32" s="19"/>
      <c r="AC32" s="23">
        <f t="shared" si="0"/>
        <v>1.4538461538461538</v>
      </c>
      <c r="AD32" s="19"/>
    </row>
    <row r="33" spans="1:30" ht="22.25" customHeight="1" x14ac:dyDescent="0.2">
      <c r="A33" s="16" t="s">
        <v>32</v>
      </c>
      <c r="B33" s="17">
        <v>655</v>
      </c>
      <c r="C33" s="18">
        <v>685</v>
      </c>
      <c r="D33" s="18">
        <v>717</v>
      </c>
      <c r="E33" s="18">
        <v>749</v>
      </c>
      <c r="F33" s="18">
        <v>781</v>
      </c>
      <c r="G33" s="18">
        <v>814</v>
      </c>
      <c r="H33" s="18">
        <v>847</v>
      </c>
      <c r="I33" s="18">
        <v>881</v>
      </c>
      <c r="J33" s="18">
        <v>914</v>
      </c>
      <c r="K33" s="18">
        <v>948</v>
      </c>
      <c r="L33" s="18">
        <v>981</v>
      </c>
      <c r="M33" s="18">
        <v>1015</v>
      </c>
      <c r="N33" s="18">
        <v>1048</v>
      </c>
      <c r="O33" s="18">
        <v>1082</v>
      </c>
      <c r="P33" s="18">
        <v>1116</v>
      </c>
      <c r="Q33" s="18">
        <v>1151</v>
      </c>
      <c r="R33" s="18">
        <v>1186</v>
      </c>
      <c r="S33" s="18">
        <v>1222</v>
      </c>
      <c r="T33" s="18">
        <v>1259</v>
      </c>
      <c r="U33" s="18">
        <v>1296</v>
      </c>
      <c r="V33" s="18">
        <v>1334</v>
      </c>
      <c r="W33" s="18">
        <v>1372</v>
      </c>
      <c r="X33" s="18">
        <v>1410</v>
      </c>
      <c r="Y33" s="18">
        <v>1449</v>
      </c>
      <c r="Z33" s="18">
        <v>1487</v>
      </c>
      <c r="AA33" s="18">
        <v>1526</v>
      </c>
      <c r="AB33" s="19"/>
      <c r="AC33" s="20">
        <f t="shared" si="0"/>
        <v>1.3297709923664123</v>
      </c>
      <c r="AD33" s="19"/>
    </row>
    <row r="34" spans="1:30" ht="22.25" customHeight="1" x14ac:dyDescent="0.2">
      <c r="A34" s="16" t="s">
        <v>33</v>
      </c>
      <c r="B34" s="21">
        <v>51</v>
      </c>
      <c r="C34" s="22">
        <v>54</v>
      </c>
      <c r="D34" s="22">
        <v>56</v>
      </c>
      <c r="E34" s="22">
        <v>59</v>
      </c>
      <c r="F34" s="22">
        <v>61</v>
      </c>
      <c r="G34" s="22">
        <v>63</v>
      </c>
      <c r="H34" s="22">
        <v>66</v>
      </c>
      <c r="I34" s="22">
        <v>68</v>
      </c>
      <c r="J34" s="22">
        <v>70</v>
      </c>
      <c r="K34" s="22">
        <v>72</v>
      </c>
      <c r="L34" s="22">
        <v>74</v>
      </c>
      <c r="M34" s="22">
        <v>77</v>
      </c>
      <c r="N34" s="22">
        <v>80</v>
      </c>
      <c r="O34" s="22">
        <v>83</v>
      </c>
      <c r="P34" s="22">
        <v>86</v>
      </c>
      <c r="Q34" s="22">
        <v>90</v>
      </c>
      <c r="R34" s="22">
        <v>93</v>
      </c>
      <c r="S34" s="22">
        <v>97</v>
      </c>
      <c r="T34" s="22">
        <v>102</v>
      </c>
      <c r="U34" s="22">
        <v>106</v>
      </c>
      <c r="V34" s="22">
        <v>110</v>
      </c>
      <c r="W34" s="22">
        <v>115</v>
      </c>
      <c r="X34" s="22">
        <v>119</v>
      </c>
      <c r="Y34" s="22">
        <v>123</v>
      </c>
      <c r="Z34" s="22">
        <v>128</v>
      </c>
      <c r="AA34" s="22">
        <v>132</v>
      </c>
      <c r="AB34" s="19"/>
      <c r="AC34" s="23">
        <f t="shared" si="0"/>
        <v>1.588235294117647</v>
      </c>
      <c r="AD34" s="19"/>
    </row>
    <row r="35" spans="1:30" ht="22.25" customHeight="1" x14ac:dyDescent="0.2">
      <c r="A35" s="27" t="s">
        <v>34</v>
      </c>
      <c r="B35" s="46">
        <v>63952</v>
      </c>
      <c r="C35" s="47">
        <v>66040</v>
      </c>
      <c r="D35" s="47">
        <v>68159</v>
      </c>
      <c r="E35" s="47">
        <v>70235</v>
      </c>
      <c r="F35" s="47">
        <v>72064</v>
      </c>
      <c r="G35" s="47">
        <v>73732</v>
      </c>
      <c r="H35" s="47">
        <v>75329</v>
      </c>
      <c r="I35" s="47">
        <v>76949</v>
      </c>
      <c r="J35" s="47">
        <v>78586</v>
      </c>
      <c r="K35" s="47">
        <v>80234</v>
      </c>
      <c r="L35" s="47">
        <v>81901</v>
      </c>
      <c r="M35" s="47">
        <v>83590</v>
      </c>
      <c r="N35" s="47">
        <v>85303</v>
      </c>
      <c r="O35" s="47">
        <v>87049</v>
      </c>
      <c r="P35" s="47">
        <v>88836</v>
      </c>
      <c r="Q35" s="47">
        <v>90706</v>
      </c>
      <c r="R35" s="47">
        <v>92644</v>
      </c>
      <c r="S35" s="47">
        <v>94610</v>
      </c>
      <c r="T35" s="47">
        <v>96615</v>
      </c>
      <c r="U35" s="47">
        <v>98671</v>
      </c>
      <c r="V35" s="47">
        <v>100776</v>
      </c>
      <c r="W35" s="47">
        <v>102929</v>
      </c>
      <c r="X35" s="47">
        <v>105145</v>
      </c>
      <c r="Y35" s="47">
        <v>107416</v>
      </c>
      <c r="Z35" s="47">
        <v>109727</v>
      </c>
      <c r="AA35" s="47">
        <v>112069</v>
      </c>
      <c r="AB35" s="14"/>
      <c r="AC35" s="30">
        <f t="shared" si="0"/>
        <v>0.75239241931448586</v>
      </c>
      <c r="AD35" s="19"/>
    </row>
    <row r="36" spans="1:30" ht="22.25" customHeight="1" x14ac:dyDescent="0.2">
      <c r="A36" s="16" t="s">
        <v>35</v>
      </c>
      <c r="B36" s="21">
        <v>13667</v>
      </c>
      <c r="C36" s="22">
        <v>14219</v>
      </c>
      <c r="D36" s="22">
        <v>14775</v>
      </c>
      <c r="E36" s="22">
        <v>15329</v>
      </c>
      <c r="F36" s="22">
        <v>15877</v>
      </c>
      <c r="G36" s="22">
        <v>16416</v>
      </c>
      <c r="H36" s="22">
        <v>16944</v>
      </c>
      <c r="I36" s="22">
        <v>17462</v>
      </c>
      <c r="J36" s="22">
        <v>17972</v>
      </c>
      <c r="K36" s="22">
        <v>18490</v>
      </c>
      <c r="L36" s="22">
        <v>19006</v>
      </c>
      <c r="M36" s="22">
        <v>19519</v>
      </c>
      <c r="N36" s="22">
        <v>20033</v>
      </c>
      <c r="O36" s="22">
        <v>20556</v>
      </c>
      <c r="P36" s="22">
        <v>21101</v>
      </c>
      <c r="Q36" s="22">
        <v>21677</v>
      </c>
      <c r="R36" s="22">
        <v>22289</v>
      </c>
      <c r="S36" s="22">
        <v>22935</v>
      </c>
      <c r="T36" s="22">
        <v>23613</v>
      </c>
      <c r="U36" s="22">
        <v>24312</v>
      </c>
      <c r="V36" s="22">
        <v>25027</v>
      </c>
      <c r="W36" s="22">
        <v>25758</v>
      </c>
      <c r="X36" s="22">
        <v>26502</v>
      </c>
      <c r="Y36" s="22">
        <v>27254</v>
      </c>
      <c r="Z36" s="22">
        <v>28002</v>
      </c>
      <c r="AA36" s="22">
        <v>28739</v>
      </c>
      <c r="AB36" s="19"/>
      <c r="AC36" s="23">
        <f t="shared" ref="AC36:AC67" si="1">(AA36-B36)/B36</f>
        <v>1.1028023706738861</v>
      </c>
      <c r="AD36" s="19"/>
    </row>
    <row r="37" spans="1:30" ht="22.25" customHeight="1" x14ac:dyDescent="0.2">
      <c r="A37" s="16" t="s">
        <v>36</v>
      </c>
      <c r="B37" s="17">
        <v>24494</v>
      </c>
      <c r="C37" s="18">
        <v>24875</v>
      </c>
      <c r="D37" s="18">
        <v>25223</v>
      </c>
      <c r="E37" s="18">
        <v>25549</v>
      </c>
      <c r="F37" s="18">
        <v>25867</v>
      </c>
      <c r="G37" s="18">
        <v>26188</v>
      </c>
      <c r="H37" s="18">
        <v>26515</v>
      </c>
      <c r="I37" s="18">
        <v>26915</v>
      </c>
      <c r="J37" s="18">
        <v>27367</v>
      </c>
      <c r="K37" s="18">
        <v>27830</v>
      </c>
      <c r="L37" s="18">
        <v>28304</v>
      </c>
      <c r="M37" s="18">
        <v>28792</v>
      </c>
      <c r="N37" s="18">
        <v>29294</v>
      </c>
      <c r="O37" s="18">
        <v>29811</v>
      </c>
      <c r="P37" s="18">
        <v>30341</v>
      </c>
      <c r="Q37" s="18">
        <v>30884</v>
      </c>
      <c r="R37" s="18">
        <v>31439</v>
      </c>
      <c r="S37" s="18">
        <v>31976</v>
      </c>
      <c r="T37" s="18">
        <v>32505</v>
      </c>
      <c r="U37" s="18">
        <v>33043</v>
      </c>
      <c r="V37" s="18">
        <v>33588</v>
      </c>
      <c r="W37" s="18">
        <v>34139</v>
      </c>
      <c r="X37" s="18">
        <v>34712</v>
      </c>
      <c r="Y37" s="18">
        <v>35305</v>
      </c>
      <c r="Z37" s="18">
        <v>35914</v>
      </c>
      <c r="AA37" s="18">
        <v>36538</v>
      </c>
      <c r="AB37" s="19"/>
      <c r="AC37" s="20">
        <f t="shared" si="1"/>
        <v>0.49171225606270924</v>
      </c>
      <c r="AD37" s="19"/>
    </row>
    <row r="38" spans="1:30" ht="22.25" customHeight="1" x14ac:dyDescent="0.2">
      <c r="A38" s="16" t="s">
        <v>37</v>
      </c>
      <c r="B38" s="21">
        <v>3226</v>
      </c>
      <c r="C38" s="22">
        <v>3304</v>
      </c>
      <c r="D38" s="22">
        <v>3382</v>
      </c>
      <c r="E38" s="22">
        <v>3459</v>
      </c>
      <c r="F38" s="22">
        <v>3535</v>
      </c>
      <c r="G38" s="22">
        <v>3608</v>
      </c>
      <c r="H38" s="22">
        <v>3679</v>
      </c>
      <c r="I38" s="22">
        <v>3748</v>
      </c>
      <c r="J38" s="22">
        <v>3816</v>
      </c>
      <c r="K38" s="22">
        <v>3884</v>
      </c>
      <c r="L38" s="22">
        <v>3952</v>
      </c>
      <c r="M38" s="22">
        <v>4020</v>
      </c>
      <c r="N38" s="22">
        <v>4088</v>
      </c>
      <c r="O38" s="22">
        <v>4157</v>
      </c>
      <c r="P38" s="22">
        <v>4228</v>
      </c>
      <c r="Q38" s="22">
        <v>4302</v>
      </c>
      <c r="R38" s="22">
        <v>4381</v>
      </c>
      <c r="S38" s="22">
        <v>4462</v>
      </c>
      <c r="T38" s="22">
        <v>4544</v>
      </c>
      <c r="U38" s="22">
        <v>4621</v>
      </c>
      <c r="V38" s="22">
        <v>4690</v>
      </c>
      <c r="W38" s="22">
        <v>4749</v>
      </c>
      <c r="X38" s="22">
        <v>4800</v>
      </c>
      <c r="Y38" s="22">
        <v>4848</v>
      </c>
      <c r="Z38" s="22">
        <v>4900</v>
      </c>
      <c r="AA38" s="22">
        <v>4962</v>
      </c>
      <c r="AB38" s="19"/>
      <c r="AC38" s="23">
        <f t="shared" si="1"/>
        <v>0.53812771233725976</v>
      </c>
      <c r="AD38" s="19"/>
    </row>
    <row r="39" spans="1:30" ht="22.25" customHeight="1" x14ac:dyDescent="0.2">
      <c r="A39" s="16" t="s">
        <v>38</v>
      </c>
      <c r="B39" s="17">
        <v>11940</v>
      </c>
      <c r="C39" s="18">
        <v>12342</v>
      </c>
      <c r="D39" s="18">
        <v>12745</v>
      </c>
      <c r="E39" s="18">
        <v>13148</v>
      </c>
      <c r="F39" s="18">
        <v>13553</v>
      </c>
      <c r="G39" s="18">
        <v>13871</v>
      </c>
      <c r="H39" s="18">
        <v>14169</v>
      </c>
      <c r="I39" s="18">
        <v>14465</v>
      </c>
      <c r="J39" s="18">
        <v>14757</v>
      </c>
      <c r="K39" s="18">
        <v>15040</v>
      </c>
      <c r="L39" s="18">
        <v>15313</v>
      </c>
      <c r="M39" s="18">
        <v>15573</v>
      </c>
      <c r="N39" s="18">
        <v>15825</v>
      </c>
      <c r="O39" s="18">
        <v>16071</v>
      </c>
      <c r="P39" s="18">
        <v>16314</v>
      </c>
      <c r="Q39" s="18">
        <v>16607</v>
      </c>
      <c r="R39" s="18">
        <v>16912</v>
      </c>
      <c r="S39" s="18">
        <v>17221</v>
      </c>
      <c r="T39" s="18">
        <v>17541</v>
      </c>
      <c r="U39" s="18">
        <v>17882</v>
      </c>
      <c r="V39" s="18">
        <v>18253</v>
      </c>
      <c r="W39" s="18">
        <v>18656</v>
      </c>
      <c r="X39" s="18">
        <v>19089</v>
      </c>
      <c r="Y39" s="18">
        <v>19541</v>
      </c>
      <c r="Z39" s="18">
        <v>19995</v>
      </c>
      <c r="AA39" s="18">
        <v>20439</v>
      </c>
      <c r="AB39" s="19"/>
      <c r="AC39" s="20">
        <f t="shared" si="1"/>
        <v>0.71180904522613064</v>
      </c>
      <c r="AD39" s="19"/>
    </row>
    <row r="40" spans="1:30" ht="22.25" customHeight="1" x14ac:dyDescent="0.2">
      <c r="A40" s="16" t="s">
        <v>39</v>
      </c>
      <c r="B40" s="21">
        <v>5725</v>
      </c>
      <c r="C40" s="22">
        <v>6219</v>
      </c>
      <c r="D40" s="22">
        <v>6772</v>
      </c>
      <c r="E40" s="22">
        <v>7307</v>
      </c>
      <c r="F40" s="22">
        <v>7621</v>
      </c>
      <c r="G40" s="22">
        <v>7906</v>
      </c>
      <c r="H40" s="22">
        <v>8156</v>
      </c>
      <c r="I40" s="22">
        <v>8376</v>
      </c>
      <c r="J40" s="22">
        <v>8580</v>
      </c>
      <c r="K40" s="22">
        <v>8787</v>
      </c>
      <c r="L40" s="22">
        <v>9011</v>
      </c>
      <c r="M40" s="22">
        <v>9255</v>
      </c>
      <c r="N40" s="22">
        <v>9515</v>
      </c>
      <c r="O40" s="22">
        <v>9788</v>
      </c>
      <c r="P40" s="22">
        <v>10067</v>
      </c>
      <c r="Q40" s="22">
        <v>10347</v>
      </c>
      <c r="R40" s="22">
        <v>10631</v>
      </c>
      <c r="S40" s="22">
        <v>10917</v>
      </c>
      <c r="T40" s="22">
        <v>11206</v>
      </c>
      <c r="U40" s="22">
        <v>11498</v>
      </c>
      <c r="V40" s="22">
        <v>11794</v>
      </c>
      <c r="W40" s="22">
        <v>12091</v>
      </c>
      <c r="X40" s="22">
        <v>12391</v>
      </c>
      <c r="Y40" s="22">
        <v>12703</v>
      </c>
      <c r="Z40" s="22">
        <v>13034</v>
      </c>
      <c r="AA40" s="22">
        <v>13391</v>
      </c>
      <c r="AB40" s="19"/>
      <c r="AC40" s="23">
        <f t="shared" si="1"/>
        <v>1.3390393013100437</v>
      </c>
      <c r="AD40" s="19"/>
    </row>
    <row r="41" spans="1:30" ht="22.25" customHeight="1" x14ac:dyDescent="0.2">
      <c r="A41" s="16" t="s">
        <v>40</v>
      </c>
      <c r="B41" s="17">
        <v>4714</v>
      </c>
      <c r="C41" s="18">
        <v>4888</v>
      </c>
      <c r="D41" s="18">
        <v>5062</v>
      </c>
      <c r="E41" s="18">
        <v>5235</v>
      </c>
      <c r="F41" s="18">
        <v>5396</v>
      </c>
      <c r="G41" s="18">
        <v>5522</v>
      </c>
      <c r="H41" s="18">
        <v>5640</v>
      </c>
      <c r="I41" s="18">
        <v>5751</v>
      </c>
      <c r="J41" s="18">
        <v>5857</v>
      </c>
      <c r="K41" s="18">
        <v>5959</v>
      </c>
      <c r="L41" s="18">
        <v>6060</v>
      </c>
      <c r="M41" s="18">
        <v>6160</v>
      </c>
      <c r="N41" s="18">
        <v>6259</v>
      </c>
      <c r="O41" s="18">
        <v>6360</v>
      </c>
      <c r="P41" s="18">
        <v>6459</v>
      </c>
      <c r="Q41" s="18">
        <v>6543</v>
      </c>
      <c r="R41" s="18">
        <v>6631</v>
      </c>
      <c r="S41" s="18">
        <v>6723</v>
      </c>
      <c r="T41" s="18">
        <v>6817</v>
      </c>
      <c r="U41" s="18">
        <v>6913</v>
      </c>
      <c r="V41" s="18">
        <v>7010</v>
      </c>
      <c r="W41" s="18">
        <v>7108</v>
      </c>
      <c r="X41" s="18">
        <v>7207</v>
      </c>
      <c r="Y41" s="18">
        <v>7308</v>
      </c>
      <c r="Z41" s="18">
        <v>7409</v>
      </c>
      <c r="AA41" s="18">
        <v>7510</v>
      </c>
      <c r="AB41" s="19"/>
      <c r="AC41" s="20">
        <f t="shared" si="1"/>
        <v>0.59312685617310135</v>
      </c>
      <c r="AD41" s="19"/>
    </row>
    <row r="42" spans="1:30" ht="22.25" customHeight="1" x14ac:dyDescent="0.2">
      <c r="A42" s="16" t="s">
        <v>41</v>
      </c>
      <c r="B42" s="21">
        <v>187</v>
      </c>
      <c r="C42" s="22">
        <v>194</v>
      </c>
      <c r="D42" s="22">
        <v>201</v>
      </c>
      <c r="E42" s="22">
        <v>208</v>
      </c>
      <c r="F42" s="22">
        <v>215</v>
      </c>
      <c r="G42" s="22">
        <v>221</v>
      </c>
      <c r="H42" s="22">
        <v>226</v>
      </c>
      <c r="I42" s="22">
        <v>231</v>
      </c>
      <c r="J42" s="22">
        <v>237</v>
      </c>
      <c r="K42" s="22">
        <v>245</v>
      </c>
      <c r="L42" s="22">
        <v>256</v>
      </c>
      <c r="M42" s="22">
        <v>271</v>
      </c>
      <c r="N42" s="22">
        <v>289</v>
      </c>
      <c r="O42" s="22">
        <v>308</v>
      </c>
      <c r="P42" s="22">
        <v>326</v>
      </c>
      <c r="Q42" s="22">
        <v>345</v>
      </c>
      <c r="R42" s="22">
        <v>361</v>
      </c>
      <c r="S42" s="22">
        <v>376</v>
      </c>
      <c r="T42" s="22">
        <v>389</v>
      </c>
      <c r="U42" s="22">
        <v>402</v>
      </c>
      <c r="V42" s="22">
        <v>415</v>
      </c>
      <c r="W42" s="22">
        <v>429</v>
      </c>
      <c r="X42" s="22">
        <v>444</v>
      </c>
      <c r="Y42" s="22">
        <v>458</v>
      </c>
      <c r="Z42" s="22">
        <v>474</v>
      </c>
      <c r="AA42" s="22">
        <v>489</v>
      </c>
      <c r="AB42" s="19"/>
      <c r="AC42" s="23">
        <f t="shared" si="1"/>
        <v>1.6149732620320856</v>
      </c>
      <c r="AD42" s="19"/>
    </row>
    <row r="43" spans="1:30" ht="22.25" customHeight="1" x14ac:dyDescent="0.2">
      <c r="A43" s="27" t="s">
        <v>42</v>
      </c>
      <c r="B43" s="46">
        <v>20539</v>
      </c>
      <c r="C43" s="47">
        <v>21304</v>
      </c>
      <c r="D43" s="47">
        <v>22068</v>
      </c>
      <c r="E43" s="47">
        <v>22847</v>
      </c>
      <c r="F43" s="47">
        <v>23618</v>
      </c>
      <c r="G43" s="47">
        <v>24360</v>
      </c>
      <c r="H43" s="47">
        <v>25063</v>
      </c>
      <c r="I43" s="47">
        <v>25730</v>
      </c>
      <c r="J43" s="47">
        <v>26375</v>
      </c>
      <c r="K43" s="47">
        <v>27016</v>
      </c>
      <c r="L43" s="47">
        <v>27666</v>
      </c>
      <c r="M43" s="47">
        <v>28327</v>
      </c>
      <c r="N43" s="47">
        <v>29018</v>
      </c>
      <c r="O43" s="47">
        <v>29725</v>
      </c>
      <c r="P43" s="47">
        <v>30442</v>
      </c>
      <c r="Q43" s="47">
        <v>31165</v>
      </c>
      <c r="R43" s="47">
        <v>31898</v>
      </c>
      <c r="S43" s="47">
        <v>32637</v>
      </c>
      <c r="T43" s="47">
        <v>33374</v>
      </c>
      <c r="U43" s="47">
        <v>34091</v>
      </c>
      <c r="V43" s="47">
        <v>34780</v>
      </c>
      <c r="W43" s="47">
        <v>35435</v>
      </c>
      <c r="X43" s="47">
        <v>36060</v>
      </c>
      <c r="Y43" s="47">
        <v>36657</v>
      </c>
      <c r="Z43" s="47">
        <v>37238</v>
      </c>
      <c r="AA43" s="47">
        <v>37813</v>
      </c>
      <c r="AB43" s="14"/>
      <c r="AC43" s="30">
        <f t="shared" si="1"/>
        <v>0.84103413019134332</v>
      </c>
      <c r="AD43" s="19"/>
    </row>
    <row r="44" spans="1:30" ht="22.25" customHeight="1" x14ac:dyDescent="0.2">
      <c r="A44" s="16" t="s">
        <v>43</v>
      </c>
      <c r="B44" s="21">
        <v>580</v>
      </c>
      <c r="C44" s="22">
        <v>645</v>
      </c>
      <c r="D44" s="22">
        <v>680</v>
      </c>
      <c r="E44" s="22">
        <v>712</v>
      </c>
      <c r="F44" s="22">
        <v>744</v>
      </c>
      <c r="G44" s="22">
        <v>776</v>
      </c>
      <c r="H44" s="22">
        <v>808</v>
      </c>
      <c r="I44" s="22">
        <v>840</v>
      </c>
      <c r="J44" s="22">
        <v>872</v>
      </c>
      <c r="K44" s="22">
        <v>903</v>
      </c>
      <c r="L44" s="22">
        <v>934</v>
      </c>
      <c r="M44" s="22">
        <v>964</v>
      </c>
      <c r="N44" s="22">
        <v>984</v>
      </c>
      <c r="O44" s="22">
        <v>1001</v>
      </c>
      <c r="P44" s="22">
        <v>1017</v>
      </c>
      <c r="Q44" s="22">
        <v>1033</v>
      </c>
      <c r="R44" s="22">
        <v>1049</v>
      </c>
      <c r="S44" s="22">
        <v>1064</v>
      </c>
      <c r="T44" s="22">
        <v>1078</v>
      </c>
      <c r="U44" s="22">
        <v>1093</v>
      </c>
      <c r="V44" s="22">
        <v>1107</v>
      </c>
      <c r="W44" s="22">
        <v>1122</v>
      </c>
      <c r="X44" s="22">
        <v>1136</v>
      </c>
      <c r="Y44" s="22">
        <v>1151</v>
      </c>
      <c r="Z44" s="22">
        <v>1166</v>
      </c>
      <c r="AA44" s="22">
        <v>1181</v>
      </c>
      <c r="AB44" s="19"/>
      <c r="AC44" s="23">
        <f t="shared" si="1"/>
        <v>1.0362068965517242</v>
      </c>
      <c r="AD44" s="19"/>
    </row>
    <row r="45" spans="1:30" ht="22.25" customHeight="1" x14ac:dyDescent="0.2">
      <c r="A45" s="16" t="s">
        <v>44</v>
      </c>
      <c r="B45" s="17">
        <v>223</v>
      </c>
      <c r="C45" s="18">
        <v>236</v>
      </c>
      <c r="D45" s="18">
        <v>251</v>
      </c>
      <c r="E45" s="18">
        <v>266</v>
      </c>
      <c r="F45" s="18">
        <v>282</v>
      </c>
      <c r="G45" s="18">
        <v>297</v>
      </c>
      <c r="H45" s="18">
        <v>313</v>
      </c>
      <c r="I45" s="18">
        <v>325</v>
      </c>
      <c r="J45" s="18">
        <v>338</v>
      </c>
      <c r="K45" s="18">
        <v>350</v>
      </c>
      <c r="L45" s="18">
        <v>363</v>
      </c>
      <c r="M45" s="18">
        <v>376</v>
      </c>
      <c r="N45" s="18">
        <v>388</v>
      </c>
      <c r="O45" s="18">
        <v>401</v>
      </c>
      <c r="P45" s="18">
        <v>415</v>
      </c>
      <c r="Q45" s="18">
        <v>428</v>
      </c>
      <c r="R45" s="18">
        <v>443</v>
      </c>
      <c r="S45" s="18">
        <v>456</v>
      </c>
      <c r="T45" s="18">
        <v>469</v>
      </c>
      <c r="U45" s="18">
        <v>483</v>
      </c>
      <c r="V45" s="18">
        <v>497</v>
      </c>
      <c r="W45" s="18">
        <v>513</v>
      </c>
      <c r="X45" s="18">
        <v>528</v>
      </c>
      <c r="Y45" s="18">
        <v>545</v>
      </c>
      <c r="Z45" s="18">
        <v>562</v>
      </c>
      <c r="AA45" s="18">
        <v>579</v>
      </c>
      <c r="AB45" s="19"/>
      <c r="AC45" s="20">
        <f t="shared" si="1"/>
        <v>1.5964125560538116</v>
      </c>
      <c r="AD45" s="19"/>
    </row>
    <row r="46" spans="1:30" ht="22.25" customHeight="1" x14ac:dyDescent="0.2">
      <c r="A46" s="16" t="s">
        <v>45</v>
      </c>
      <c r="B46" s="21">
        <v>391</v>
      </c>
      <c r="C46" s="48">
        <v>409</v>
      </c>
      <c r="D46" s="48">
        <v>429</v>
      </c>
      <c r="E46" s="48">
        <v>449</v>
      </c>
      <c r="F46" s="48">
        <v>471</v>
      </c>
      <c r="G46" s="48">
        <v>493</v>
      </c>
      <c r="H46" s="48">
        <v>517</v>
      </c>
      <c r="I46" s="48">
        <v>542</v>
      </c>
      <c r="J46" s="48">
        <v>567</v>
      </c>
      <c r="K46" s="48">
        <v>592</v>
      </c>
      <c r="L46" s="48">
        <v>614</v>
      </c>
      <c r="M46" s="48">
        <v>635</v>
      </c>
      <c r="N46" s="48">
        <v>661</v>
      </c>
      <c r="O46" s="48">
        <v>688</v>
      </c>
      <c r="P46" s="48">
        <v>715</v>
      </c>
      <c r="Q46" s="48">
        <v>743</v>
      </c>
      <c r="R46" s="48">
        <v>772</v>
      </c>
      <c r="S46" s="48">
        <v>803</v>
      </c>
      <c r="T46" s="48">
        <v>836</v>
      </c>
      <c r="U46" s="48">
        <v>870</v>
      </c>
      <c r="V46" s="48">
        <v>907</v>
      </c>
      <c r="W46" s="48">
        <v>946</v>
      </c>
      <c r="X46" s="48">
        <v>987</v>
      </c>
      <c r="Y46" s="48">
        <v>1029</v>
      </c>
      <c r="Z46" s="48">
        <v>1073</v>
      </c>
      <c r="AA46" s="48">
        <v>1116</v>
      </c>
      <c r="AB46" s="32"/>
      <c r="AC46" s="23">
        <f t="shared" si="1"/>
        <v>1.8542199488491049</v>
      </c>
      <c r="AD46" s="32"/>
    </row>
    <row r="47" spans="1:30" ht="22.25" customHeight="1" x14ac:dyDescent="0.2">
      <c r="A47" s="16" t="s">
        <v>46</v>
      </c>
      <c r="B47" s="17">
        <v>19146</v>
      </c>
      <c r="C47" s="18">
        <v>19809</v>
      </c>
      <c r="D47" s="18">
        <v>20499</v>
      </c>
      <c r="E47" s="18">
        <v>21207</v>
      </c>
      <c r="F47" s="18">
        <v>21905</v>
      </c>
      <c r="G47" s="18">
        <v>22572</v>
      </c>
      <c r="H47" s="18">
        <v>23198</v>
      </c>
      <c r="I47" s="18">
        <v>23791</v>
      </c>
      <c r="J47" s="18">
        <v>24362</v>
      </c>
      <c r="K47" s="18">
        <v>24931</v>
      </c>
      <c r="L47" s="18">
        <v>25513</v>
      </c>
      <c r="M47" s="18">
        <v>26110</v>
      </c>
      <c r="N47" s="18">
        <v>26742</v>
      </c>
      <c r="O47" s="18">
        <v>27393</v>
      </c>
      <c r="P47" s="18">
        <v>28053</v>
      </c>
      <c r="Q47" s="18">
        <v>28717</v>
      </c>
      <c r="R47" s="18">
        <v>29389</v>
      </c>
      <c r="S47" s="18">
        <v>30067</v>
      </c>
      <c r="T47" s="18">
        <v>30740</v>
      </c>
      <c r="U47" s="18">
        <v>31392</v>
      </c>
      <c r="V47" s="18">
        <v>32012</v>
      </c>
      <c r="W47" s="18">
        <v>32596</v>
      </c>
      <c r="X47" s="18">
        <v>33145</v>
      </c>
      <c r="Y47" s="18">
        <v>33665</v>
      </c>
      <c r="Z47" s="18">
        <v>34168</v>
      </c>
      <c r="AA47" s="18">
        <v>34663</v>
      </c>
      <c r="AB47" s="19"/>
      <c r="AC47" s="20">
        <f t="shared" si="1"/>
        <v>0.81045649221769556</v>
      </c>
      <c r="AD47" s="19"/>
    </row>
    <row r="48" spans="1:30" ht="22.25" customHeight="1" x14ac:dyDescent="0.2">
      <c r="A48" s="16" t="s">
        <v>47</v>
      </c>
      <c r="B48" s="21">
        <v>198</v>
      </c>
      <c r="C48" s="22">
        <v>203</v>
      </c>
      <c r="D48" s="22">
        <v>208</v>
      </c>
      <c r="E48" s="22">
        <v>213</v>
      </c>
      <c r="F48" s="22">
        <v>217</v>
      </c>
      <c r="G48" s="22">
        <v>222</v>
      </c>
      <c r="H48" s="22">
        <v>227</v>
      </c>
      <c r="I48" s="22">
        <v>232</v>
      </c>
      <c r="J48" s="22">
        <v>236</v>
      </c>
      <c r="K48" s="22">
        <v>239</v>
      </c>
      <c r="L48" s="22">
        <v>241</v>
      </c>
      <c r="M48" s="22">
        <v>242</v>
      </c>
      <c r="N48" s="22">
        <v>243</v>
      </c>
      <c r="O48" s="22">
        <v>243</v>
      </c>
      <c r="P48" s="22">
        <v>243</v>
      </c>
      <c r="Q48" s="22">
        <v>243</v>
      </c>
      <c r="R48" s="22">
        <v>245</v>
      </c>
      <c r="S48" s="22">
        <v>247</v>
      </c>
      <c r="T48" s="22">
        <v>250</v>
      </c>
      <c r="U48" s="22">
        <v>253</v>
      </c>
      <c r="V48" s="22">
        <v>256</v>
      </c>
      <c r="W48" s="22">
        <v>260</v>
      </c>
      <c r="X48" s="22">
        <v>263</v>
      </c>
      <c r="Y48" s="22">
        <v>267</v>
      </c>
      <c r="Z48" s="22">
        <v>270</v>
      </c>
      <c r="AA48" s="22">
        <v>274</v>
      </c>
      <c r="AB48" s="19"/>
      <c r="AC48" s="23">
        <f t="shared" si="1"/>
        <v>0.38383838383838381</v>
      </c>
      <c r="AD48" s="19"/>
    </row>
    <row r="49" spans="1:30" ht="22.25" customHeight="1" x14ac:dyDescent="0.2">
      <c r="A49" s="27" t="s">
        <v>48</v>
      </c>
      <c r="B49" s="46">
        <v>54302</v>
      </c>
      <c r="C49" s="47">
        <v>56661</v>
      </c>
      <c r="D49" s="47">
        <v>58988</v>
      </c>
      <c r="E49" s="47">
        <v>61387</v>
      </c>
      <c r="F49" s="47">
        <v>63874</v>
      </c>
      <c r="G49" s="47">
        <v>66445</v>
      </c>
      <c r="H49" s="47">
        <v>69097</v>
      </c>
      <c r="I49" s="47">
        <v>71926</v>
      </c>
      <c r="J49" s="47">
        <v>74875</v>
      </c>
      <c r="K49" s="47">
        <v>77974</v>
      </c>
      <c r="L49" s="47">
        <v>81203</v>
      </c>
      <c r="M49" s="47">
        <v>84902</v>
      </c>
      <c r="N49" s="47">
        <v>88754</v>
      </c>
      <c r="O49" s="47">
        <v>92775</v>
      </c>
      <c r="P49" s="47">
        <v>96987</v>
      </c>
      <c r="Q49" s="47">
        <v>101399</v>
      </c>
      <c r="R49" s="47">
        <v>106031</v>
      </c>
      <c r="S49" s="47">
        <v>110902</v>
      </c>
      <c r="T49" s="47">
        <v>116001</v>
      </c>
      <c r="U49" s="47">
        <v>121320</v>
      </c>
      <c r="V49" s="47">
        <v>126864</v>
      </c>
      <c r="W49" s="47">
        <v>132615</v>
      </c>
      <c r="X49" s="47">
        <v>138572</v>
      </c>
      <c r="Y49" s="47">
        <v>144731</v>
      </c>
      <c r="Z49" s="47">
        <v>151084</v>
      </c>
      <c r="AA49" s="47">
        <v>157625</v>
      </c>
      <c r="AB49" s="14"/>
      <c r="AC49" s="30">
        <f t="shared" si="1"/>
        <v>1.9027475967735994</v>
      </c>
      <c r="AD49" s="19"/>
    </row>
    <row r="50" spans="1:30" ht="22.25" customHeight="1" x14ac:dyDescent="0.2">
      <c r="A50" s="16" t="s">
        <v>49</v>
      </c>
      <c r="B50" s="21">
        <v>1725</v>
      </c>
      <c r="C50" s="22">
        <v>1827</v>
      </c>
      <c r="D50" s="22">
        <v>1927</v>
      </c>
      <c r="E50" s="22">
        <v>2017</v>
      </c>
      <c r="F50" s="22">
        <v>2109</v>
      </c>
      <c r="G50" s="22">
        <v>2200</v>
      </c>
      <c r="H50" s="22">
        <v>2290</v>
      </c>
      <c r="I50" s="22">
        <v>2378</v>
      </c>
      <c r="J50" s="22">
        <v>2468</v>
      </c>
      <c r="K50" s="22">
        <v>2562</v>
      </c>
      <c r="L50" s="22">
        <v>2664</v>
      </c>
      <c r="M50" s="22">
        <v>2773</v>
      </c>
      <c r="N50" s="22">
        <v>2889</v>
      </c>
      <c r="O50" s="22">
        <v>3012</v>
      </c>
      <c r="P50" s="22">
        <v>3140</v>
      </c>
      <c r="Q50" s="22">
        <v>3271</v>
      </c>
      <c r="R50" s="22">
        <v>3406</v>
      </c>
      <c r="S50" s="22">
        <v>3544</v>
      </c>
      <c r="T50" s="22">
        <v>3686</v>
      </c>
      <c r="U50" s="22">
        <v>3831</v>
      </c>
      <c r="V50" s="22">
        <v>3980</v>
      </c>
      <c r="W50" s="22">
        <v>4133</v>
      </c>
      <c r="X50" s="22">
        <v>4288</v>
      </c>
      <c r="Y50" s="22">
        <v>4448</v>
      </c>
      <c r="Z50" s="22">
        <v>4612</v>
      </c>
      <c r="AA50" s="22">
        <v>4782</v>
      </c>
      <c r="AB50" s="19"/>
      <c r="AC50" s="23">
        <f t="shared" si="1"/>
        <v>1.7721739130434782</v>
      </c>
      <c r="AD50" s="19"/>
    </row>
    <row r="51" spans="1:30" ht="22.25" customHeight="1" x14ac:dyDescent="0.2">
      <c r="A51" s="16" t="s">
        <v>50</v>
      </c>
      <c r="B51" s="17">
        <v>1217</v>
      </c>
      <c r="C51" s="18">
        <v>1273</v>
      </c>
      <c r="D51" s="18">
        <v>1332</v>
      </c>
      <c r="E51" s="18">
        <v>1394</v>
      </c>
      <c r="F51" s="18">
        <v>1459</v>
      </c>
      <c r="G51" s="18">
        <v>1527</v>
      </c>
      <c r="H51" s="18">
        <v>1598</v>
      </c>
      <c r="I51" s="18">
        <v>1693</v>
      </c>
      <c r="J51" s="18">
        <v>1811</v>
      </c>
      <c r="K51" s="18">
        <v>1937</v>
      </c>
      <c r="L51" s="18">
        <v>2071</v>
      </c>
      <c r="M51" s="18">
        <v>2215</v>
      </c>
      <c r="N51" s="18">
        <v>2368</v>
      </c>
      <c r="O51" s="18">
        <v>2531</v>
      </c>
      <c r="P51" s="18">
        <v>2706</v>
      </c>
      <c r="Q51" s="18">
        <v>2891</v>
      </c>
      <c r="R51" s="18">
        <v>3088</v>
      </c>
      <c r="S51" s="18">
        <v>3297</v>
      </c>
      <c r="T51" s="18">
        <v>3517</v>
      </c>
      <c r="U51" s="18">
        <v>3748</v>
      </c>
      <c r="V51" s="18">
        <v>3988</v>
      </c>
      <c r="W51" s="18">
        <v>4240</v>
      </c>
      <c r="X51" s="18">
        <v>4501</v>
      </c>
      <c r="Y51" s="18">
        <v>4773</v>
      </c>
      <c r="Z51" s="18">
        <v>5056</v>
      </c>
      <c r="AA51" s="18">
        <v>5349</v>
      </c>
      <c r="AB51" s="19"/>
      <c r="AC51" s="20">
        <f t="shared" si="1"/>
        <v>3.3952341824157766</v>
      </c>
      <c r="AD51" s="19"/>
    </row>
    <row r="52" spans="1:30" ht="22.25" customHeight="1" x14ac:dyDescent="0.2">
      <c r="A52" s="16" t="s">
        <v>51</v>
      </c>
      <c r="B52" s="21">
        <v>155</v>
      </c>
      <c r="C52" s="22">
        <v>162</v>
      </c>
      <c r="D52" s="22">
        <v>170</v>
      </c>
      <c r="E52" s="22">
        <v>178</v>
      </c>
      <c r="F52" s="22">
        <v>186</v>
      </c>
      <c r="G52" s="22">
        <v>195</v>
      </c>
      <c r="H52" s="22">
        <v>203</v>
      </c>
      <c r="I52" s="22">
        <v>211</v>
      </c>
      <c r="J52" s="22">
        <v>220</v>
      </c>
      <c r="K52" s="22">
        <v>228</v>
      </c>
      <c r="L52" s="22">
        <v>236</v>
      </c>
      <c r="M52" s="22">
        <v>245</v>
      </c>
      <c r="N52" s="22">
        <v>253</v>
      </c>
      <c r="O52" s="22">
        <v>261</v>
      </c>
      <c r="P52" s="22">
        <v>269</v>
      </c>
      <c r="Q52" s="22">
        <v>276</v>
      </c>
      <c r="R52" s="22">
        <v>282</v>
      </c>
      <c r="S52" s="22">
        <v>287</v>
      </c>
      <c r="T52" s="22">
        <v>292</v>
      </c>
      <c r="U52" s="22">
        <v>296</v>
      </c>
      <c r="V52" s="22">
        <v>302</v>
      </c>
      <c r="W52" s="22">
        <v>307</v>
      </c>
      <c r="X52" s="22">
        <v>313</v>
      </c>
      <c r="Y52" s="22">
        <v>320</v>
      </c>
      <c r="Z52" s="22">
        <v>327</v>
      </c>
      <c r="AA52" s="22">
        <v>333</v>
      </c>
      <c r="AB52" s="19"/>
      <c r="AC52" s="23">
        <f t="shared" si="1"/>
        <v>1.1483870967741936</v>
      </c>
      <c r="AD52" s="19"/>
    </row>
    <row r="53" spans="1:30" ht="22.25" customHeight="1" x14ac:dyDescent="0.2">
      <c r="A53" s="16" t="s">
        <v>52</v>
      </c>
      <c r="B53" s="17">
        <v>4767</v>
      </c>
      <c r="C53" s="18">
        <v>4976</v>
      </c>
      <c r="D53" s="18">
        <v>5192</v>
      </c>
      <c r="E53" s="18">
        <v>5412</v>
      </c>
      <c r="F53" s="18">
        <v>5635</v>
      </c>
      <c r="G53" s="18">
        <v>5859</v>
      </c>
      <c r="H53" s="18">
        <v>6085</v>
      </c>
      <c r="I53" s="18">
        <v>6312</v>
      </c>
      <c r="J53" s="18">
        <v>6536</v>
      </c>
      <c r="K53" s="18">
        <v>6777</v>
      </c>
      <c r="L53" s="18">
        <v>7024</v>
      </c>
      <c r="M53" s="18">
        <v>7257</v>
      </c>
      <c r="N53" s="18">
        <v>7479</v>
      </c>
      <c r="O53" s="18">
        <v>7696</v>
      </c>
      <c r="P53" s="18">
        <v>7916</v>
      </c>
      <c r="Q53" s="18">
        <v>8147</v>
      </c>
      <c r="R53" s="18">
        <v>8390</v>
      </c>
      <c r="S53" s="18">
        <v>8663</v>
      </c>
      <c r="T53" s="18">
        <v>8954</v>
      </c>
      <c r="U53" s="18">
        <v>9263</v>
      </c>
      <c r="V53" s="18">
        <v>9594</v>
      </c>
      <c r="W53" s="18">
        <v>9948</v>
      </c>
      <c r="X53" s="18">
        <v>10325</v>
      </c>
      <c r="Y53" s="18">
        <v>10720</v>
      </c>
      <c r="Z53" s="18">
        <v>11126</v>
      </c>
      <c r="AA53" s="18">
        <v>11538</v>
      </c>
      <c r="AB53" s="19"/>
      <c r="AC53" s="20">
        <f t="shared" si="1"/>
        <v>1.42039018250472</v>
      </c>
      <c r="AD53" s="19"/>
    </row>
    <row r="54" spans="1:30" ht="22.25" customHeight="1" x14ac:dyDescent="0.2">
      <c r="A54" s="16" t="s">
        <v>53</v>
      </c>
      <c r="B54" s="21">
        <v>351</v>
      </c>
      <c r="C54" s="22">
        <v>374</v>
      </c>
      <c r="D54" s="22">
        <v>397</v>
      </c>
      <c r="E54" s="22">
        <v>419</v>
      </c>
      <c r="F54" s="22">
        <v>440</v>
      </c>
      <c r="G54" s="22">
        <v>462</v>
      </c>
      <c r="H54" s="22">
        <v>485</v>
      </c>
      <c r="I54" s="22">
        <v>509</v>
      </c>
      <c r="J54" s="22">
        <v>534</v>
      </c>
      <c r="K54" s="22">
        <v>560</v>
      </c>
      <c r="L54" s="22">
        <v>588</v>
      </c>
      <c r="M54" s="22">
        <v>618</v>
      </c>
      <c r="N54" s="22">
        <v>649</v>
      </c>
      <c r="O54" s="22">
        <v>682</v>
      </c>
      <c r="P54" s="22">
        <v>717</v>
      </c>
      <c r="Q54" s="22">
        <v>752</v>
      </c>
      <c r="R54" s="22">
        <v>788</v>
      </c>
      <c r="S54" s="22">
        <v>826</v>
      </c>
      <c r="T54" s="22">
        <v>865</v>
      </c>
      <c r="U54" s="22">
        <v>905</v>
      </c>
      <c r="V54" s="22">
        <v>946</v>
      </c>
      <c r="W54" s="22">
        <v>989</v>
      </c>
      <c r="X54" s="22">
        <v>1034</v>
      </c>
      <c r="Y54" s="22">
        <v>1079</v>
      </c>
      <c r="Z54" s="22">
        <v>1127</v>
      </c>
      <c r="AA54" s="22">
        <v>1175</v>
      </c>
      <c r="AB54" s="19"/>
      <c r="AC54" s="23">
        <f t="shared" si="1"/>
        <v>2.3475783475783474</v>
      </c>
      <c r="AD54" s="19"/>
    </row>
    <row r="55" spans="1:30" ht="22.25" customHeight="1" x14ac:dyDescent="0.2">
      <c r="A55" s="16" t="s">
        <v>54</v>
      </c>
      <c r="B55" s="17">
        <v>5331</v>
      </c>
      <c r="C55" s="18">
        <v>5591</v>
      </c>
      <c r="D55" s="18">
        <v>5865</v>
      </c>
      <c r="E55" s="18">
        <v>6147</v>
      </c>
      <c r="F55" s="18">
        <v>6436</v>
      </c>
      <c r="G55" s="18">
        <v>6728</v>
      </c>
      <c r="H55" s="18">
        <v>7021</v>
      </c>
      <c r="I55" s="18">
        <v>7318</v>
      </c>
      <c r="J55" s="18">
        <v>7622</v>
      </c>
      <c r="K55" s="18">
        <v>7939</v>
      </c>
      <c r="L55" s="18">
        <v>8270</v>
      </c>
      <c r="M55" s="18">
        <v>8605</v>
      </c>
      <c r="N55" s="18">
        <v>8958</v>
      </c>
      <c r="O55" s="18">
        <v>9329</v>
      </c>
      <c r="P55" s="18">
        <v>9716</v>
      </c>
      <c r="Q55" s="18">
        <v>10116</v>
      </c>
      <c r="R55" s="18">
        <v>10532</v>
      </c>
      <c r="S55" s="18">
        <v>10963</v>
      </c>
      <c r="T55" s="18">
        <v>11405</v>
      </c>
      <c r="U55" s="18">
        <v>11853</v>
      </c>
      <c r="V55" s="18">
        <v>12304</v>
      </c>
      <c r="W55" s="18">
        <v>12756</v>
      </c>
      <c r="X55" s="18">
        <v>13208</v>
      </c>
      <c r="Y55" s="18">
        <v>13661</v>
      </c>
      <c r="Z55" s="18">
        <v>14118</v>
      </c>
      <c r="AA55" s="18">
        <v>14583</v>
      </c>
      <c r="AB55" s="33"/>
      <c r="AC55" s="20">
        <f t="shared" si="1"/>
        <v>1.7355092853123242</v>
      </c>
      <c r="AD55" s="33"/>
    </row>
    <row r="56" spans="1:30" ht="22.25" customHeight="1" x14ac:dyDescent="0.2">
      <c r="A56" s="34" t="s">
        <v>55</v>
      </c>
      <c r="B56" s="21">
        <v>1687</v>
      </c>
      <c r="C56" s="22">
        <v>1798</v>
      </c>
      <c r="D56" s="22">
        <v>1926</v>
      </c>
      <c r="E56" s="22">
        <v>2062</v>
      </c>
      <c r="F56" s="22">
        <v>2193</v>
      </c>
      <c r="G56" s="22">
        <v>2310</v>
      </c>
      <c r="H56" s="22">
        <v>2410</v>
      </c>
      <c r="I56" s="22">
        <v>2494</v>
      </c>
      <c r="J56" s="22">
        <v>2569</v>
      </c>
      <c r="K56" s="22">
        <v>2640</v>
      </c>
      <c r="L56" s="22">
        <v>2713</v>
      </c>
      <c r="M56" s="22">
        <v>2789</v>
      </c>
      <c r="N56" s="22">
        <v>2868</v>
      </c>
      <c r="O56" s="22">
        <v>2951</v>
      </c>
      <c r="P56" s="22">
        <v>3042</v>
      </c>
      <c r="Q56" s="22">
        <v>3142</v>
      </c>
      <c r="R56" s="22">
        <v>3253</v>
      </c>
      <c r="S56" s="22">
        <v>3375</v>
      </c>
      <c r="T56" s="22">
        <v>3508</v>
      </c>
      <c r="U56" s="22">
        <v>3647</v>
      </c>
      <c r="V56" s="22">
        <v>3791</v>
      </c>
      <c r="W56" s="22">
        <v>3940</v>
      </c>
      <c r="X56" s="22">
        <v>4094</v>
      </c>
      <c r="Y56" s="22">
        <v>4253</v>
      </c>
      <c r="Z56" s="22">
        <v>4418</v>
      </c>
      <c r="AA56" s="22">
        <v>4589</v>
      </c>
      <c r="AB56" s="35"/>
      <c r="AC56" s="23">
        <f t="shared" si="1"/>
        <v>1.7202133965619444</v>
      </c>
      <c r="AD56" s="35"/>
    </row>
    <row r="57" spans="1:30" ht="22.25" customHeight="1" x14ac:dyDescent="0.2">
      <c r="A57" s="34" t="s">
        <v>56</v>
      </c>
      <c r="B57" s="17">
        <v>286</v>
      </c>
      <c r="C57" s="18">
        <v>306</v>
      </c>
      <c r="D57" s="18">
        <v>323</v>
      </c>
      <c r="E57" s="18">
        <v>339</v>
      </c>
      <c r="F57" s="18">
        <v>355</v>
      </c>
      <c r="G57" s="18">
        <v>372</v>
      </c>
      <c r="H57" s="18">
        <v>390</v>
      </c>
      <c r="I57" s="18">
        <v>408</v>
      </c>
      <c r="J57" s="18">
        <v>427</v>
      </c>
      <c r="K57" s="18">
        <v>446</v>
      </c>
      <c r="L57" s="18">
        <v>467</v>
      </c>
      <c r="M57" s="18">
        <v>488</v>
      </c>
      <c r="N57" s="18">
        <v>510</v>
      </c>
      <c r="O57" s="18">
        <v>533</v>
      </c>
      <c r="P57" s="18">
        <v>556</v>
      </c>
      <c r="Q57" s="18">
        <v>581</v>
      </c>
      <c r="R57" s="18">
        <v>606</v>
      </c>
      <c r="S57" s="18">
        <v>632</v>
      </c>
      <c r="T57" s="18">
        <v>659</v>
      </c>
      <c r="U57" s="18">
        <v>688</v>
      </c>
      <c r="V57" s="18">
        <v>717</v>
      </c>
      <c r="W57" s="18">
        <v>748</v>
      </c>
      <c r="X57" s="18">
        <v>781</v>
      </c>
      <c r="Y57" s="18">
        <v>814</v>
      </c>
      <c r="Z57" s="18">
        <v>848</v>
      </c>
      <c r="AA57" s="18">
        <v>882</v>
      </c>
      <c r="AB57" s="35"/>
      <c r="AC57" s="20">
        <f t="shared" si="1"/>
        <v>2.0839160839160837</v>
      </c>
      <c r="AD57" s="35"/>
    </row>
    <row r="58" spans="1:30" ht="22.25" customHeight="1" x14ac:dyDescent="0.2">
      <c r="A58" s="34" t="s">
        <v>57</v>
      </c>
      <c r="B58" s="21">
        <v>1165</v>
      </c>
      <c r="C58" s="22">
        <v>1198</v>
      </c>
      <c r="D58" s="22">
        <v>1116</v>
      </c>
      <c r="E58" s="22">
        <v>1043</v>
      </c>
      <c r="F58" s="22">
        <v>989</v>
      </c>
      <c r="G58" s="22">
        <v>956</v>
      </c>
      <c r="H58" s="22">
        <v>944</v>
      </c>
      <c r="I58" s="22">
        <v>1024</v>
      </c>
      <c r="J58" s="22">
        <v>1116</v>
      </c>
      <c r="K58" s="22">
        <v>1206</v>
      </c>
      <c r="L58" s="22">
        <v>1282</v>
      </c>
      <c r="M58" s="22">
        <v>1340</v>
      </c>
      <c r="N58" s="22">
        <v>1382</v>
      </c>
      <c r="O58" s="22">
        <v>1417</v>
      </c>
      <c r="P58" s="22">
        <v>1456</v>
      </c>
      <c r="Q58" s="22">
        <v>1506</v>
      </c>
      <c r="R58" s="22">
        <v>1570</v>
      </c>
      <c r="S58" s="22">
        <v>1646</v>
      </c>
      <c r="T58" s="22">
        <v>1729</v>
      </c>
      <c r="U58" s="22">
        <v>1813</v>
      </c>
      <c r="V58" s="22">
        <v>1892</v>
      </c>
      <c r="W58" s="22">
        <v>1965</v>
      </c>
      <c r="X58" s="22">
        <v>2034</v>
      </c>
      <c r="Y58" s="22">
        <v>2101</v>
      </c>
      <c r="Z58" s="22">
        <v>2168</v>
      </c>
      <c r="AA58" s="22">
        <v>2238</v>
      </c>
      <c r="AB58" s="35"/>
      <c r="AC58" s="23">
        <f t="shared" si="1"/>
        <v>0.92103004291845492</v>
      </c>
      <c r="AD58" s="35"/>
    </row>
    <row r="59" spans="1:30" ht="22.25" customHeight="1" x14ac:dyDescent="0.2">
      <c r="A59" s="34" t="s">
        <v>58</v>
      </c>
      <c r="B59" s="17">
        <v>1857</v>
      </c>
      <c r="C59" s="18">
        <v>1931</v>
      </c>
      <c r="D59" s="18">
        <v>2013</v>
      </c>
      <c r="E59" s="18">
        <v>2102</v>
      </c>
      <c r="F59" s="18">
        <v>2196</v>
      </c>
      <c r="G59" s="18">
        <v>2294</v>
      </c>
      <c r="H59" s="18">
        <v>2395</v>
      </c>
      <c r="I59" s="18">
        <v>2501</v>
      </c>
      <c r="J59" s="18">
        <v>2617</v>
      </c>
      <c r="K59" s="18">
        <v>2758</v>
      </c>
      <c r="L59" s="18">
        <v>2910</v>
      </c>
      <c r="M59" s="18">
        <v>3071</v>
      </c>
      <c r="N59" s="18">
        <v>3244</v>
      </c>
      <c r="O59" s="18">
        <v>3427</v>
      </c>
      <c r="P59" s="18">
        <v>3622</v>
      </c>
      <c r="Q59" s="18">
        <v>3828</v>
      </c>
      <c r="R59" s="18">
        <v>4047</v>
      </c>
      <c r="S59" s="18">
        <v>4277</v>
      </c>
      <c r="T59" s="18">
        <v>4520</v>
      </c>
      <c r="U59" s="18">
        <v>4773</v>
      </c>
      <c r="V59" s="18">
        <v>5034</v>
      </c>
      <c r="W59" s="18">
        <v>5304</v>
      </c>
      <c r="X59" s="18">
        <v>5582</v>
      </c>
      <c r="Y59" s="18">
        <v>5870</v>
      </c>
      <c r="Z59" s="18">
        <v>6172</v>
      </c>
      <c r="AA59" s="18">
        <v>6490</v>
      </c>
      <c r="AB59" s="35"/>
      <c r="AC59" s="20">
        <f t="shared" si="1"/>
        <v>2.4948842218632201</v>
      </c>
      <c r="AD59" s="35"/>
    </row>
    <row r="60" spans="1:30" ht="22.25" customHeight="1" x14ac:dyDescent="0.2">
      <c r="A60" s="34" t="s">
        <v>59</v>
      </c>
      <c r="B60" s="21">
        <v>836</v>
      </c>
      <c r="C60" s="22">
        <v>876</v>
      </c>
      <c r="D60" s="22">
        <v>918</v>
      </c>
      <c r="E60" s="22">
        <v>962</v>
      </c>
      <c r="F60" s="22">
        <v>1008</v>
      </c>
      <c r="G60" s="22">
        <v>1056</v>
      </c>
      <c r="H60" s="22">
        <v>1107</v>
      </c>
      <c r="I60" s="22">
        <v>1160</v>
      </c>
      <c r="J60" s="22">
        <v>1215</v>
      </c>
      <c r="K60" s="22">
        <v>1273</v>
      </c>
      <c r="L60" s="22">
        <v>1334</v>
      </c>
      <c r="M60" s="22">
        <v>1397</v>
      </c>
      <c r="N60" s="22">
        <v>1463</v>
      </c>
      <c r="O60" s="22">
        <v>1531</v>
      </c>
      <c r="P60" s="22">
        <v>1600</v>
      </c>
      <c r="Q60" s="22">
        <v>1671</v>
      </c>
      <c r="R60" s="22">
        <v>1744</v>
      </c>
      <c r="S60" s="22">
        <v>1818</v>
      </c>
      <c r="T60" s="22">
        <v>1893</v>
      </c>
      <c r="U60" s="22">
        <v>1969</v>
      </c>
      <c r="V60" s="22">
        <v>2046</v>
      </c>
      <c r="W60" s="22">
        <v>2123</v>
      </c>
      <c r="X60" s="22">
        <v>2202</v>
      </c>
      <c r="Y60" s="22">
        <v>2281</v>
      </c>
      <c r="Z60" s="22">
        <v>2361</v>
      </c>
      <c r="AA60" s="22">
        <v>2442</v>
      </c>
      <c r="AB60" s="35"/>
      <c r="AC60" s="23">
        <f t="shared" si="1"/>
        <v>1.9210526315789473</v>
      </c>
      <c r="AD60" s="35"/>
    </row>
    <row r="61" spans="1:30" ht="22.25" customHeight="1" x14ac:dyDescent="0.2">
      <c r="A61" s="34" t="s">
        <v>60</v>
      </c>
      <c r="B61" s="17">
        <v>1192</v>
      </c>
      <c r="C61" s="18">
        <v>1237</v>
      </c>
      <c r="D61" s="18">
        <v>1284</v>
      </c>
      <c r="E61" s="18">
        <v>1335</v>
      </c>
      <c r="F61" s="18">
        <v>1389</v>
      </c>
      <c r="G61" s="18">
        <v>1446</v>
      </c>
      <c r="H61" s="18">
        <v>1506</v>
      </c>
      <c r="I61" s="18">
        <v>1570</v>
      </c>
      <c r="J61" s="18">
        <v>1637</v>
      </c>
      <c r="K61" s="18">
        <v>1706</v>
      </c>
      <c r="L61" s="18">
        <v>1779</v>
      </c>
      <c r="M61" s="18">
        <v>1854</v>
      </c>
      <c r="N61" s="18">
        <v>1934</v>
      </c>
      <c r="O61" s="18">
        <v>2018</v>
      </c>
      <c r="P61" s="18">
        <v>2108</v>
      </c>
      <c r="Q61" s="18">
        <v>2204</v>
      </c>
      <c r="R61" s="18">
        <v>2307</v>
      </c>
      <c r="S61" s="18">
        <v>2416</v>
      </c>
      <c r="T61" s="18">
        <v>2533</v>
      </c>
      <c r="U61" s="18">
        <v>2657</v>
      </c>
      <c r="V61" s="18">
        <v>2791</v>
      </c>
      <c r="W61" s="18">
        <v>2933</v>
      </c>
      <c r="X61" s="18">
        <v>3086</v>
      </c>
      <c r="Y61" s="18">
        <v>3249</v>
      </c>
      <c r="Z61" s="18">
        <v>3423</v>
      </c>
      <c r="AA61" s="18">
        <v>3609</v>
      </c>
      <c r="AB61" s="35"/>
      <c r="AC61" s="20">
        <f t="shared" si="1"/>
        <v>2.0276845637583891</v>
      </c>
      <c r="AD61" s="35"/>
    </row>
    <row r="62" spans="1:30" ht="22.25" customHeight="1" x14ac:dyDescent="0.2">
      <c r="A62" s="34" t="s">
        <v>61</v>
      </c>
      <c r="B62" s="21">
        <v>28379</v>
      </c>
      <c r="C62" s="22">
        <v>29598</v>
      </c>
      <c r="D62" s="22">
        <v>30859</v>
      </c>
      <c r="E62" s="22">
        <v>32162</v>
      </c>
      <c r="F62" s="22">
        <v>33514</v>
      </c>
      <c r="G62" s="22">
        <v>34919</v>
      </c>
      <c r="H62" s="22">
        <v>36379</v>
      </c>
      <c r="I62" s="22">
        <v>37894</v>
      </c>
      <c r="J62" s="22">
        <v>39470</v>
      </c>
      <c r="K62" s="22">
        <v>41108</v>
      </c>
      <c r="L62" s="22">
        <v>42810</v>
      </c>
      <c r="M62" s="22">
        <v>44945</v>
      </c>
      <c r="N62" s="22">
        <v>47178</v>
      </c>
      <c r="O62" s="22">
        <v>49515</v>
      </c>
      <c r="P62" s="22">
        <v>51968</v>
      </c>
      <c r="Q62" s="22">
        <v>54541</v>
      </c>
      <c r="R62" s="22">
        <v>57245</v>
      </c>
      <c r="S62" s="22">
        <v>60081</v>
      </c>
      <c r="T62" s="22">
        <v>63057</v>
      </c>
      <c r="U62" s="22">
        <v>66174</v>
      </c>
      <c r="V62" s="22">
        <v>69441</v>
      </c>
      <c r="W62" s="22">
        <v>72840</v>
      </c>
      <c r="X62" s="22">
        <v>76370</v>
      </c>
      <c r="Y62" s="22">
        <v>80026</v>
      </c>
      <c r="Z62" s="22">
        <v>83799</v>
      </c>
      <c r="AA62" s="22">
        <v>87680</v>
      </c>
      <c r="AB62" s="35"/>
      <c r="AC62" s="23">
        <f t="shared" si="1"/>
        <v>2.089608513337327</v>
      </c>
      <c r="AD62" s="35"/>
    </row>
    <row r="63" spans="1:30" ht="22.25" customHeight="1" x14ac:dyDescent="0.2">
      <c r="A63" s="34" t="s">
        <v>62</v>
      </c>
      <c r="B63" s="17">
        <v>2</v>
      </c>
      <c r="C63" s="18">
        <v>2</v>
      </c>
      <c r="D63" s="18">
        <v>2</v>
      </c>
      <c r="E63" s="18">
        <v>2</v>
      </c>
      <c r="F63" s="18">
        <v>2</v>
      </c>
      <c r="G63" s="18">
        <v>2</v>
      </c>
      <c r="H63" s="18">
        <v>2</v>
      </c>
      <c r="I63" s="18">
        <v>2</v>
      </c>
      <c r="J63" s="18">
        <v>2</v>
      </c>
      <c r="K63" s="18">
        <v>2</v>
      </c>
      <c r="L63" s="18">
        <v>2</v>
      </c>
      <c r="M63" s="18">
        <v>2</v>
      </c>
      <c r="N63" s="18">
        <v>2</v>
      </c>
      <c r="O63" s="18">
        <v>2</v>
      </c>
      <c r="P63" s="18">
        <v>2</v>
      </c>
      <c r="Q63" s="18">
        <v>2</v>
      </c>
      <c r="R63" s="18">
        <v>2</v>
      </c>
      <c r="S63" s="18">
        <v>2</v>
      </c>
      <c r="T63" s="18">
        <v>2</v>
      </c>
      <c r="U63" s="18">
        <v>2</v>
      </c>
      <c r="V63" s="18">
        <v>2</v>
      </c>
      <c r="W63" s="18">
        <v>2</v>
      </c>
      <c r="X63" s="18">
        <v>2</v>
      </c>
      <c r="Y63" s="18">
        <v>2</v>
      </c>
      <c r="Z63" s="18">
        <v>2</v>
      </c>
      <c r="AA63" s="18">
        <v>2</v>
      </c>
      <c r="AB63" s="35"/>
      <c r="AC63" s="20">
        <f t="shared" si="1"/>
        <v>0</v>
      </c>
      <c r="AD63" s="35"/>
    </row>
    <row r="64" spans="1:30" ht="22.25" customHeight="1" x14ac:dyDescent="0.2">
      <c r="A64" s="34" t="s">
        <v>63</v>
      </c>
      <c r="B64" s="21">
        <v>2923</v>
      </c>
      <c r="C64" s="22">
        <v>3026</v>
      </c>
      <c r="D64" s="22">
        <v>3131</v>
      </c>
      <c r="E64" s="22">
        <v>3239</v>
      </c>
      <c r="F64" s="22">
        <v>3346</v>
      </c>
      <c r="G64" s="22">
        <v>3452</v>
      </c>
      <c r="H64" s="22">
        <v>3555</v>
      </c>
      <c r="I64" s="22">
        <v>3657</v>
      </c>
      <c r="J64" s="22">
        <v>3760</v>
      </c>
      <c r="K64" s="22">
        <v>3867</v>
      </c>
      <c r="L64" s="22">
        <v>3979</v>
      </c>
      <c r="M64" s="22">
        <v>4097</v>
      </c>
      <c r="N64" s="22">
        <v>4222</v>
      </c>
      <c r="O64" s="22">
        <v>4353</v>
      </c>
      <c r="P64" s="22">
        <v>4490</v>
      </c>
      <c r="Q64" s="22">
        <v>4634</v>
      </c>
      <c r="R64" s="22">
        <v>4785</v>
      </c>
      <c r="S64" s="22">
        <v>4943</v>
      </c>
      <c r="T64" s="22">
        <v>5108</v>
      </c>
      <c r="U64" s="22">
        <v>5284</v>
      </c>
      <c r="V64" s="22">
        <v>5469</v>
      </c>
      <c r="W64" s="22">
        <v>5665</v>
      </c>
      <c r="X64" s="22">
        <v>5872</v>
      </c>
      <c r="Y64" s="22">
        <v>6088</v>
      </c>
      <c r="Z64" s="22">
        <v>6313</v>
      </c>
      <c r="AA64" s="22">
        <v>6544</v>
      </c>
      <c r="AB64" s="35"/>
      <c r="AC64" s="23">
        <f t="shared" si="1"/>
        <v>1.2387957577830995</v>
      </c>
      <c r="AD64" s="35"/>
    </row>
    <row r="65" spans="1:30" ht="22.25" customHeight="1" x14ac:dyDescent="0.2">
      <c r="A65" s="34" t="s">
        <v>64</v>
      </c>
      <c r="B65" s="17">
        <v>1344</v>
      </c>
      <c r="C65" s="18">
        <v>1357</v>
      </c>
      <c r="D65" s="18">
        <v>1360</v>
      </c>
      <c r="E65" s="18">
        <v>1355</v>
      </c>
      <c r="F65" s="18">
        <v>1351</v>
      </c>
      <c r="G65" s="18">
        <v>1352</v>
      </c>
      <c r="H65" s="18">
        <v>1359</v>
      </c>
      <c r="I65" s="18">
        <v>1371</v>
      </c>
      <c r="J65" s="18">
        <v>1392</v>
      </c>
      <c r="K65" s="18">
        <v>1426</v>
      </c>
      <c r="L65" s="18">
        <v>1475</v>
      </c>
      <c r="M65" s="18">
        <v>1541</v>
      </c>
      <c r="N65" s="18">
        <v>1622</v>
      </c>
      <c r="O65" s="18">
        <v>1713</v>
      </c>
      <c r="P65" s="18">
        <v>1804</v>
      </c>
      <c r="Q65" s="18">
        <v>1886</v>
      </c>
      <c r="R65" s="18">
        <v>1959</v>
      </c>
      <c r="S65" s="18">
        <v>2024</v>
      </c>
      <c r="T65" s="18">
        <v>2083</v>
      </c>
      <c r="U65" s="18">
        <v>2140</v>
      </c>
      <c r="V65" s="18">
        <v>2200</v>
      </c>
      <c r="W65" s="18">
        <v>2262</v>
      </c>
      <c r="X65" s="18">
        <v>2325</v>
      </c>
      <c r="Y65" s="18">
        <v>2390</v>
      </c>
      <c r="Z65" s="18">
        <v>2456</v>
      </c>
      <c r="AA65" s="18">
        <v>2524</v>
      </c>
      <c r="AB65" s="35"/>
      <c r="AC65" s="20">
        <f t="shared" si="1"/>
        <v>0.87797619047619047</v>
      </c>
      <c r="AD65" s="35"/>
    </row>
    <row r="66" spans="1:30" ht="22.25" customHeight="1" x14ac:dyDescent="0.2">
      <c r="A66" s="34" t="s">
        <v>65</v>
      </c>
      <c r="B66" s="21">
        <v>1083</v>
      </c>
      <c r="C66" s="22">
        <v>1128</v>
      </c>
      <c r="D66" s="22">
        <v>1173</v>
      </c>
      <c r="E66" s="22">
        <v>1219</v>
      </c>
      <c r="F66" s="22">
        <v>1266</v>
      </c>
      <c r="G66" s="22">
        <v>1316</v>
      </c>
      <c r="H66" s="22">
        <v>1368</v>
      </c>
      <c r="I66" s="22">
        <v>1422</v>
      </c>
      <c r="J66" s="22">
        <v>1479</v>
      </c>
      <c r="K66" s="22">
        <v>1539</v>
      </c>
      <c r="L66" s="22">
        <v>1601</v>
      </c>
      <c r="M66" s="22">
        <v>1665</v>
      </c>
      <c r="N66" s="22">
        <v>1732</v>
      </c>
      <c r="O66" s="22">
        <v>1802</v>
      </c>
      <c r="P66" s="22">
        <v>1874</v>
      </c>
      <c r="Q66" s="22">
        <v>1949</v>
      </c>
      <c r="R66" s="22">
        <v>2027</v>
      </c>
      <c r="S66" s="22">
        <v>2107</v>
      </c>
      <c r="T66" s="22">
        <v>2191</v>
      </c>
      <c r="U66" s="22">
        <v>2277</v>
      </c>
      <c r="V66" s="22">
        <v>2367</v>
      </c>
      <c r="W66" s="22">
        <v>2460</v>
      </c>
      <c r="X66" s="22">
        <v>2557</v>
      </c>
      <c r="Y66" s="22">
        <v>2657</v>
      </c>
      <c r="Z66" s="22">
        <v>2760</v>
      </c>
      <c r="AA66" s="22">
        <v>2866</v>
      </c>
      <c r="AB66" s="35"/>
      <c r="AC66" s="23">
        <f t="shared" si="1"/>
        <v>1.6463527239150508</v>
      </c>
      <c r="AD66" s="35"/>
    </row>
    <row r="67" spans="1:30" ht="24.25" customHeight="1" x14ac:dyDescent="0.2">
      <c r="A67" s="36" t="s">
        <v>1</v>
      </c>
      <c r="B67" s="37">
        <f t="shared" ref="B67:AA67" si="2">B35+B25+B4+B49+B43</f>
        <v>196923</v>
      </c>
      <c r="C67" s="38">
        <f t="shared" si="2"/>
        <v>204819</v>
      </c>
      <c r="D67" s="38">
        <f t="shared" si="2"/>
        <v>212855</v>
      </c>
      <c r="E67" s="38">
        <f t="shared" si="2"/>
        <v>221005</v>
      </c>
      <c r="F67" s="38">
        <f t="shared" si="2"/>
        <v>228992</v>
      </c>
      <c r="G67" s="38">
        <f t="shared" si="2"/>
        <v>236905</v>
      </c>
      <c r="H67" s="38">
        <f t="shared" si="2"/>
        <v>244855</v>
      </c>
      <c r="I67" s="38">
        <f t="shared" si="2"/>
        <v>253027</v>
      </c>
      <c r="J67" s="38">
        <f t="shared" si="2"/>
        <v>261343</v>
      </c>
      <c r="K67" s="38">
        <f t="shared" si="2"/>
        <v>269908</v>
      </c>
      <c r="L67" s="38">
        <f t="shared" si="2"/>
        <v>278769</v>
      </c>
      <c r="M67" s="38">
        <f t="shared" si="2"/>
        <v>288342</v>
      </c>
      <c r="N67" s="38">
        <f t="shared" si="2"/>
        <v>298301</v>
      </c>
      <c r="O67" s="38">
        <f t="shared" si="2"/>
        <v>308661</v>
      </c>
      <c r="P67" s="38">
        <f t="shared" si="2"/>
        <v>319441</v>
      </c>
      <c r="Q67" s="38">
        <f t="shared" si="2"/>
        <v>330742</v>
      </c>
      <c r="R67" s="38">
        <f t="shared" si="2"/>
        <v>342528</v>
      </c>
      <c r="S67" s="38">
        <f t="shared" si="2"/>
        <v>354796</v>
      </c>
      <c r="T67" s="38">
        <f t="shared" si="2"/>
        <v>367684</v>
      </c>
      <c r="U67" s="38">
        <f t="shared" si="2"/>
        <v>381060</v>
      </c>
      <c r="V67" s="38">
        <f t="shared" si="2"/>
        <v>394939</v>
      </c>
      <c r="W67" s="38">
        <f t="shared" si="2"/>
        <v>409304</v>
      </c>
      <c r="X67" s="38">
        <f t="shared" si="2"/>
        <v>424176</v>
      </c>
      <c r="Y67" s="38">
        <f t="shared" si="2"/>
        <v>439530</v>
      </c>
      <c r="Z67" s="38">
        <f t="shared" si="2"/>
        <v>455344</v>
      </c>
      <c r="AA67" s="38">
        <f t="shared" si="2"/>
        <v>471602</v>
      </c>
      <c r="AB67" s="35"/>
      <c r="AC67" s="39">
        <f t="shared" si="1"/>
        <v>1.3948548417401725</v>
      </c>
      <c r="AD67" s="49"/>
    </row>
    <row r="68" spans="1:30" ht="22.25" customHeight="1" x14ac:dyDescent="0.2">
      <c r="A68" s="34"/>
      <c r="B68" s="40"/>
      <c r="C68" s="121" t="s">
        <v>83</v>
      </c>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3"/>
      <c r="AC68" s="43"/>
      <c r="AD68" s="41"/>
    </row>
  </sheetData>
  <mergeCells count="2">
    <mergeCell ref="A1:AD1"/>
    <mergeCell ref="C68:AB68"/>
  </mergeCells>
  <pageMargins left="1" right="1" top="1" bottom="1" header="0.25" footer="0.25"/>
  <pageSetup orientation="portrait"/>
  <headerFooter>
    <oddFooter>&amp;C&amp;"Helvetica,Regular"&amp;12&amp;K000000&amp;P</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8"/>
  <sheetViews>
    <sheetView showGridLines="0" tabSelected="1" workbookViewId="0">
      <pane xSplit="1" ySplit="3" topLeftCell="N45" activePane="bottomRight" state="frozen"/>
      <selection pane="topRight"/>
      <selection pane="bottomLeft"/>
      <selection pane="bottomRight" activeCell="C68" sqref="C68:AB68"/>
    </sheetView>
  </sheetViews>
  <sheetFormatPr baseColWidth="10" defaultColWidth="12.25" defaultRowHeight="21.75" customHeight="1" x14ac:dyDescent="0.2"/>
  <cols>
    <col min="1" max="1" width="22.25" style="50" customWidth="1"/>
    <col min="2" max="2" width="10.875" style="50" customWidth="1"/>
    <col min="3" max="27" width="9.75" style="50" customWidth="1"/>
    <col min="28" max="28" width="1.875" style="50" customWidth="1"/>
    <col min="29" max="29" width="9" style="50" customWidth="1"/>
    <col min="30" max="30" width="3.125" style="50" customWidth="1"/>
    <col min="31" max="256" width="12.25" customWidth="1"/>
  </cols>
  <sheetData>
    <row r="1" spans="1:30" ht="30" customHeight="1" x14ac:dyDescent="0.2">
      <c r="A1" s="120" t="s">
        <v>67</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22.5" customHeight="1" x14ac:dyDescent="0.25">
      <c r="A2" s="2"/>
      <c r="B2" s="4"/>
      <c r="C2" s="4"/>
      <c r="D2" s="4"/>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51">
        <f>'Population Urban - Urban Popula'!B4/'Population Total - Country Popu'!C4</f>
        <v>0.1792666821247467</v>
      </c>
      <c r="C4" s="52">
        <f>'Population Urban - Urban Popula'!C4/'Population Total - Country Popu'!D4</f>
        <v>0.18242217999145563</v>
      </c>
      <c r="D4" s="52">
        <f>'Population Urban - Urban Popula'!D4/'Population Total - Country Popu'!E4</f>
        <v>0.18581692771949992</v>
      </c>
      <c r="E4" s="52">
        <f>'Population Urban - Urban Popula'!E4/'Population Total - Country Popu'!F4</f>
        <v>0.18910858692095545</v>
      </c>
      <c r="F4" s="52">
        <f>'Population Urban - Urban Popula'!F4/'Population Total - Country Popu'!G4</f>
        <v>0.19202469090776469</v>
      </c>
      <c r="G4" s="52">
        <f>'Population Urban - Urban Popula'!G4/'Population Total - Country Popu'!H4</f>
        <v>0.19468731821471866</v>
      </c>
      <c r="H4" s="52">
        <f>'Population Urban - Urban Popula'!H4/'Population Total - Country Popu'!I4</f>
        <v>0.19723669093955964</v>
      </c>
      <c r="I4" s="52">
        <f>'Population Urban - Urban Popula'!I4/'Population Total - Country Popu'!J4</f>
        <v>0.19962485365515911</v>
      </c>
      <c r="J4" s="52">
        <f>'Population Urban - Urban Popula'!J4/'Population Total - Country Popu'!K4</f>
        <v>0.20170245017542002</v>
      </c>
      <c r="K4" s="52">
        <f>'Population Urban - Urban Popula'!K4/'Population Total - Country Popu'!L4</f>
        <v>0.20368845971188856</v>
      </c>
      <c r="L4" s="52">
        <f>'Population Urban - Urban Popula'!L4/'Population Total - Country Popu'!M4</f>
        <v>0.20570690112730336</v>
      </c>
      <c r="M4" s="52">
        <f>'Population Urban - Urban Popula'!M4/'Population Total - Country Popu'!N4</f>
        <v>0.20800011969507678</v>
      </c>
      <c r="N4" s="52">
        <f>'Population Urban - Urban Popula'!N4/'Population Total - Country Popu'!O4</f>
        <v>0.210414642224139</v>
      </c>
      <c r="O4" s="52">
        <f>'Population Urban - Urban Popula'!O4/'Population Total - Country Popu'!P4</f>
        <v>0.21294148067597771</v>
      </c>
      <c r="P4" s="52">
        <f>'Population Urban - Urban Popula'!P4/'Population Total - Country Popu'!Q4</f>
        <v>0.21554892132460923</v>
      </c>
      <c r="Q4" s="52">
        <f>'Population Urban - Urban Popula'!Q4/'Population Total - Country Popu'!R4</f>
        <v>0.21840449227136111</v>
      </c>
      <c r="R4" s="52">
        <f>'Population Urban - Urban Popula'!R4/'Population Total - Country Popu'!S4</f>
        <v>0.22132150654487423</v>
      </c>
      <c r="S4" s="52">
        <f>'Population Urban - Urban Popula'!S4/'Population Total - Country Popu'!T4</f>
        <v>0.2243516687248612</v>
      </c>
      <c r="T4" s="52">
        <f>'Population Urban - Urban Popula'!T4/'Population Total - Country Popu'!U4</f>
        <v>0.22791102657840134</v>
      </c>
      <c r="U4" s="52">
        <f>'Population Urban - Urban Popula'!U4/'Population Total - Country Popu'!V4</f>
        <v>0.23157711430836114</v>
      </c>
      <c r="V4" s="52">
        <f>'Population Urban - Urban Popula'!V4/'Population Total - Country Popu'!W4</f>
        <v>0.2353682920065967</v>
      </c>
      <c r="W4" s="52">
        <f>'Population Urban - Urban Popula'!W4/'Population Total - Country Popu'!X4</f>
        <v>0.23927950317607574</v>
      </c>
      <c r="X4" s="52">
        <f>'Population Urban - Urban Popula'!X4/'Population Total - Country Popu'!Y4</f>
        <v>0.24331060570552604</v>
      </c>
      <c r="Y4" s="52">
        <f>'Population Urban - Urban Popula'!Y4/'Population Total - Country Popu'!Z4</f>
        <v>0.24743704481755188</v>
      </c>
      <c r="Z4" s="52">
        <f>'Population Urban - Urban Popula'!Z4/'Population Total - Country Popu'!AA4</f>
        <v>0.25165014352471698</v>
      </c>
      <c r="AA4" s="52">
        <f>'Population Urban - Urban Popula'!AA4/'Population Total - Country Popu'!AB4</f>
        <v>0.25594167506852367</v>
      </c>
      <c r="AB4" s="14"/>
      <c r="AC4" s="15">
        <f t="shared" ref="AC4:AC35" si="0">AA4-B4</f>
        <v>7.6674992943776971E-2</v>
      </c>
      <c r="AD4" s="14"/>
    </row>
    <row r="5" spans="1:30" ht="22.25" customHeight="1" x14ac:dyDescent="0.2">
      <c r="A5" s="16" t="s">
        <v>4</v>
      </c>
      <c r="B5" s="53">
        <f>'Population Urban - Urban Popula'!B5/'Population Total - Country Popu'!C5</f>
        <v>6.278986799857296E-2</v>
      </c>
      <c r="C5" s="54">
        <f>'Population Urban - Urban Popula'!C5/'Population Total - Country Popu'!D5</f>
        <v>6.4521739130434783E-2</v>
      </c>
      <c r="D5" s="54">
        <f>'Population Urban - Urban Popula'!D5/'Population Total - Country Popu'!E5</f>
        <v>6.6292707802141762E-2</v>
      </c>
      <c r="E5" s="54">
        <f>'Population Urban - Urban Popula'!E5/'Population Total - Country Popu'!F5</f>
        <v>6.8287808127914726E-2</v>
      </c>
      <c r="F5" s="54">
        <f>'Population Urban - Urban Popula'!F5/'Population Total - Country Popu'!G5</f>
        <v>7.0189790575916233E-2</v>
      </c>
      <c r="G5" s="54">
        <f>'Population Urban - Urban Popula'!G5/'Population Total - Country Popu'!H5</f>
        <v>7.2141706924315624E-2</v>
      </c>
      <c r="H5" s="54">
        <f>'Population Urban - Urban Popula'!H5/'Population Total - Country Popu'!I5</f>
        <v>7.4197648554178583E-2</v>
      </c>
      <c r="I5" s="54">
        <f>'Population Urban - Urban Popula'!I5/'Population Total - Country Popu'!J5</f>
        <v>7.6138147566718994E-2</v>
      </c>
      <c r="J5" s="54">
        <f>'Population Urban - Urban Popula'!J5/'Population Total - Country Popu'!K5</f>
        <v>7.8318858560794041E-2</v>
      </c>
      <c r="K5" s="54">
        <f>'Population Urban - Urban Popula'!K5/'Population Total - Country Popu'!L5</f>
        <v>8.0366692131398007E-2</v>
      </c>
      <c r="L5" s="54">
        <f>'Population Urban - Urban Popula'!L5/'Population Total - Country Popu'!M5</f>
        <v>8.2409349715313149E-2</v>
      </c>
      <c r="M5" s="54">
        <f>'Population Urban - Urban Popula'!M5/'Population Total - Country Popu'!N5</f>
        <v>8.4661500219330305E-2</v>
      </c>
      <c r="N5" s="54">
        <f>'Population Urban - Urban Popula'!N5/'Population Total - Country Popu'!O5</f>
        <v>8.681443591929526E-2</v>
      </c>
      <c r="O5" s="54">
        <f>'Population Urban - Urban Popula'!O5/'Population Total - Country Popu'!P5</f>
        <v>8.90693832599119E-2</v>
      </c>
      <c r="P5" s="54">
        <f>'Population Urban - Urban Popula'!P5/'Population Total - Country Popu'!Q5</f>
        <v>9.1332712022367188E-2</v>
      </c>
      <c r="Q5" s="54">
        <f>'Population Urban - Urban Popula'!Q5/'Population Total - Country Popu'!R5</f>
        <v>9.3693693693693694E-2</v>
      </c>
      <c r="R5" s="54">
        <f>'Population Urban - Urban Popula'!R5/'Population Total - Country Popu'!S5</f>
        <v>9.6108417257242326E-2</v>
      </c>
      <c r="S5" s="54">
        <f>'Population Urban - Urban Popula'!S5/'Population Total - Country Popu'!T5</f>
        <v>9.870317002881844E-2</v>
      </c>
      <c r="T5" s="54">
        <f>'Population Urban - Urban Popula'!T5/'Population Total - Country Popu'!U5</f>
        <v>0.1012291280148423</v>
      </c>
      <c r="U5" s="54">
        <f>'Population Urban - Urban Popula'!U5/'Population Total - Country Popu'!V5</f>
        <v>0.10373025652514843</v>
      </c>
      <c r="V5" s="54">
        <f>'Population Urban - Urban Popula'!V5/'Population Total - Country Popu'!W5</f>
        <v>0.10635763023935882</v>
      </c>
      <c r="W5" s="54">
        <f>'Population Urban - Urban Popula'!W5/'Population Total - Country Popu'!X5</f>
        <v>0.10911949685534592</v>
      </c>
      <c r="X5" s="54">
        <f>'Population Urban - Urban Popula'!X5/'Population Total - Country Popu'!Y5</f>
        <v>0.11187817258883248</v>
      </c>
      <c r="Y5" s="54">
        <f>'Population Urban - Urban Popula'!Y5/'Population Total - Country Popu'!Z5</f>
        <v>0.11472990258781855</v>
      </c>
      <c r="Z5" s="54">
        <f>'Population Urban - Urban Popula'!Z5/'Population Total - Country Popu'!AA5</f>
        <v>0.11761900219402843</v>
      </c>
      <c r="AA5" s="54">
        <f>'Population Urban - Urban Popula'!AA5/'Population Total - Country Popu'!AB5</f>
        <v>0.12059557939517247</v>
      </c>
      <c r="AB5" s="19"/>
      <c r="AC5" s="20">
        <f t="shared" si="0"/>
        <v>5.7805711396599513E-2</v>
      </c>
      <c r="AD5" s="19"/>
    </row>
    <row r="6" spans="1:30" ht="22.25" customHeight="1" x14ac:dyDescent="0.2">
      <c r="A6" s="16" t="s">
        <v>5</v>
      </c>
      <c r="B6" s="55">
        <f>'Population Urban - Urban Popula'!B6/'Population Total - Country Popu'!C6</f>
        <v>0.27845036319612593</v>
      </c>
      <c r="C6" s="56">
        <f>'Population Urban - Urban Popula'!C6/'Population Total - Country Popu'!D6</f>
        <v>0.28368794326241137</v>
      </c>
      <c r="D6" s="56">
        <f>'Population Urban - Urban Popula'!D6/'Population Total - Country Popu'!E6</f>
        <v>0.28406466512702078</v>
      </c>
      <c r="E6" s="56">
        <f>'Population Urban - Urban Popula'!E6/'Population Total - Country Popu'!F6</f>
        <v>0.28378378378378377</v>
      </c>
      <c r="F6" s="56">
        <f>'Population Urban - Urban Popula'!F6/'Population Total - Country Popu'!G6</f>
        <v>0.28351648351648351</v>
      </c>
      <c r="G6" s="56">
        <f>'Population Urban - Urban Popula'!G6/'Population Total - Country Popu'!H6</f>
        <v>0.2832618025751073</v>
      </c>
      <c r="H6" s="56">
        <f>'Population Urban - Urban Popula'!H6/'Population Total - Country Popu'!I6</f>
        <v>0.28242677824267781</v>
      </c>
      <c r="I6" s="56">
        <f>'Population Urban - Urban Popula'!I6/'Population Total - Country Popu'!J6</f>
        <v>0.28163265306122448</v>
      </c>
      <c r="J6" s="56">
        <f>'Population Urban - Urban Popula'!J6/'Population Total - Country Popu'!K6</f>
        <v>0.28087649402390436</v>
      </c>
      <c r="K6" s="56">
        <f>'Population Urban - Urban Popula'!K6/'Population Total - Country Popu'!L6</f>
        <v>0.28155339805825241</v>
      </c>
      <c r="L6" s="56">
        <f>'Population Urban - Urban Popula'!L6/'Population Total - Country Popu'!M6</f>
        <v>0.28030303030303028</v>
      </c>
      <c r="M6" s="56">
        <f>'Population Urban - Urban Popula'!M6/'Population Total - Country Popu'!N6</f>
        <v>0.28044280442804426</v>
      </c>
      <c r="N6" s="56">
        <f>'Population Urban - Urban Popula'!N6/'Population Total - Country Popu'!O6</f>
        <v>0.2805755395683453</v>
      </c>
      <c r="O6" s="56">
        <f>'Population Urban - Urban Popula'!O6/'Population Total - Country Popu'!P6</f>
        <v>0.27894736842105261</v>
      </c>
      <c r="P6" s="56">
        <f>'Population Urban - Urban Popula'!P6/'Population Total - Country Popu'!Q6</f>
        <v>0.27863247863247864</v>
      </c>
      <c r="Q6" s="56">
        <f>'Population Urban - Urban Popula'!Q6/'Population Total - Country Popu'!R6</f>
        <v>0.27787021630615638</v>
      </c>
      <c r="R6" s="56">
        <f>'Population Urban - Urban Popula'!R6/'Population Total - Country Popu'!S6</f>
        <v>0.27876823338735818</v>
      </c>
      <c r="S6" s="56">
        <f>'Population Urban - Urban Popula'!S6/'Population Total - Country Popu'!T6</f>
        <v>0.27804107424960506</v>
      </c>
      <c r="T6" s="56">
        <f>'Population Urban - Urban Popula'!T6/'Population Total - Country Popu'!U6</f>
        <v>0.27889060092449924</v>
      </c>
      <c r="U6" s="56">
        <f>'Population Urban - Urban Popula'!U6/'Population Total - Country Popu'!V6</f>
        <v>0.27927927927927926</v>
      </c>
      <c r="V6" s="56">
        <f>'Population Urban - Urban Popula'!V6/'Population Total - Country Popu'!W6</f>
        <v>0.27964860907759881</v>
      </c>
      <c r="W6" s="56">
        <f>'Population Urban - Urban Popula'!W6/'Population Total - Country Popu'!X6</f>
        <v>0.28000000000000003</v>
      </c>
      <c r="X6" s="56">
        <f>'Population Urban - Urban Popula'!X6/'Population Total - Country Popu'!Y6</f>
        <v>0.27994428969359331</v>
      </c>
      <c r="Y6" s="56">
        <f>'Population Urban - Urban Popula'!Y6/'Population Total - Country Popu'!Z6</f>
        <v>0.28163265306122448</v>
      </c>
      <c r="Z6" s="56">
        <f>'Population Urban - Urban Popula'!Z6/'Population Total - Country Popu'!AA6</f>
        <v>0.28191489361702127</v>
      </c>
      <c r="AA6" s="56">
        <f>'Population Urban - Urban Popula'!AA6/'Population Total - Country Popu'!AB6</f>
        <v>0.2831168831168831</v>
      </c>
      <c r="AB6" s="19"/>
      <c r="AC6" s="23">
        <f t="shared" si="0"/>
        <v>4.6665199207571728E-3</v>
      </c>
      <c r="AD6" s="19"/>
    </row>
    <row r="7" spans="1:30" ht="22.25" customHeight="1" x14ac:dyDescent="0.2">
      <c r="A7" s="16" t="s">
        <v>6</v>
      </c>
      <c r="B7" s="53">
        <f>'Population Urban - Urban Popula'!B7/'Population Total - Country Popu'!C7</f>
        <v>0.7593220338983051</v>
      </c>
      <c r="C7" s="54">
        <f>'Population Urban - Urban Popula'!C7/'Population Total - Country Popu'!D7</f>
        <v>0.76019575856443722</v>
      </c>
      <c r="D7" s="54">
        <f>'Population Urban - Urban Popula'!D7/'Population Total - Country Popu'!E7</f>
        <v>0.76152623211446746</v>
      </c>
      <c r="E7" s="54">
        <f>'Population Urban - Urban Popula'!E7/'Population Total - Country Popu'!F7</f>
        <v>0.76168224299065423</v>
      </c>
      <c r="F7" s="54">
        <f>'Population Urban - Urban Popula'!F7/'Population Total - Country Popu'!G7</f>
        <v>0.7626339969372129</v>
      </c>
      <c r="G7" s="54">
        <f>'Population Urban - Urban Popula'!G7/'Population Total - Country Popu'!H7</f>
        <v>0.76355421686746983</v>
      </c>
      <c r="H7" s="54">
        <f>'Population Urban - Urban Popula'!H7/'Population Total - Country Popu'!I7</f>
        <v>0.76331360946745563</v>
      </c>
      <c r="I7" s="54">
        <f>'Population Urban - Urban Popula'!I7/'Population Total - Country Popu'!J7</f>
        <v>0.76453488372093026</v>
      </c>
      <c r="J7" s="54">
        <f>'Population Urban - Urban Popula'!J7/'Population Total - Country Popu'!K7</f>
        <v>0.76428571428571423</v>
      </c>
      <c r="K7" s="54">
        <f>'Population Urban - Urban Popula'!K7/'Population Total - Country Popu'!L7</f>
        <v>0.7640449438202247</v>
      </c>
      <c r="L7" s="54">
        <f>'Population Urban - Urban Popula'!L7/'Population Total - Country Popu'!M7</f>
        <v>0.76486860304287685</v>
      </c>
      <c r="M7" s="54">
        <f>'Population Urban - Urban Popula'!M7/'Population Total - Country Popu'!N7</f>
        <v>0.76566757493188009</v>
      </c>
      <c r="N7" s="54">
        <f>'Population Urban - Urban Popula'!N7/'Population Total - Country Popu'!O7</f>
        <v>0.7661290322580645</v>
      </c>
      <c r="O7" s="54">
        <f>'Population Urban - Urban Popula'!O7/'Population Total - Country Popu'!P7</f>
        <v>0.76688741721854303</v>
      </c>
      <c r="P7" s="54">
        <f>'Population Urban - Urban Popula'!P7/'Population Total - Country Popu'!Q7</f>
        <v>0.76631853785900783</v>
      </c>
      <c r="Q7" s="54">
        <f>'Population Urban - Urban Popula'!Q7/'Population Total - Country Popu'!R7</f>
        <v>0.76705276705276704</v>
      </c>
      <c r="R7" s="54">
        <f>'Population Urban - Urban Popula'!R7/'Population Total - Country Popu'!S7</f>
        <v>0.76776649746192893</v>
      </c>
      <c r="S7" s="54">
        <f>'Population Urban - Urban Popula'!S7/'Population Total - Country Popu'!T7</f>
        <v>0.76846057571964954</v>
      </c>
      <c r="T7" s="54">
        <f>'Population Urban - Urban Popula'!T7/'Population Total - Country Popu'!U7</f>
        <v>0.76913580246913582</v>
      </c>
      <c r="U7" s="54">
        <f>'Population Urban - Urban Popula'!U7/'Population Total - Country Popu'!V7</f>
        <v>0.76885644768856443</v>
      </c>
      <c r="V7" s="54">
        <f>'Population Urban - Urban Popula'!V7/'Population Total - Country Popu'!W7</f>
        <v>0.76978417266187049</v>
      </c>
      <c r="W7" s="54">
        <f>'Population Urban - Urban Popula'!W7/'Population Total - Country Popu'!X7</f>
        <v>0.76977567886658793</v>
      </c>
      <c r="X7" s="54">
        <f>'Population Urban - Urban Popula'!X7/'Population Total - Country Popu'!Y7</f>
        <v>0.77093023255813953</v>
      </c>
      <c r="Y7" s="54">
        <f>'Population Urban - Urban Popula'!Y7/'Population Total - Country Popu'!Z7</f>
        <v>0.77205040091638033</v>
      </c>
      <c r="Z7" s="54">
        <f>'Population Urban - Urban Popula'!Z7/'Population Total - Country Popu'!AA7</f>
        <v>0.77313769751693007</v>
      </c>
      <c r="AA7" s="54">
        <f>'Population Urban - Urban Popula'!AA7/'Population Total - Country Popu'!AB7</f>
        <v>0.77333333333333332</v>
      </c>
      <c r="AB7" s="19"/>
      <c r="AC7" s="20">
        <f t="shared" si="0"/>
        <v>1.4011299435028213E-2</v>
      </c>
      <c r="AD7" s="19"/>
    </row>
    <row r="8" spans="1:30" ht="22.25" customHeight="1" x14ac:dyDescent="0.2">
      <c r="A8" s="16" t="s">
        <v>7</v>
      </c>
      <c r="B8" s="55">
        <f>'Population Urban - Urban Popula'!B8/'Population Total - Country Popu'!C8</f>
        <v>0.15795905896730827</v>
      </c>
      <c r="C8" s="56">
        <f>'Population Urban - Urban Popula'!C8/'Population Total - Country Popu'!D8</f>
        <v>0.15911835748792272</v>
      </c>
      <c r="D8" s="56">
        <f>'Population Urban - Urban Popula'!D8/'Population Total - Country Popu'!E8</f>
        <v>0.16056422569027612</v>
      </c>
      <c r="E8" s="56">
        <f>'Population Urban - Urban Popula'!E8/'Population Total - Country Popu'!F8</f>
        <v>0.16203288490284007</v>
      </c>
      <c r="F8" s="56">
        <f>'Population Urban - Urban Popula'!F8/'Population Total - Country Popu'!G8</f>
        <v>0.16369578134284016</v>
      </c>
      <c r="G8" s="56">
        <f>'Population Urban - Urban Popula'!G8/'Population Total - Country Popu'!H8</f>
        <v>0.16549295774647887</v>
      </c>
      <c r="H8" s="56">
        <f>'Population Urban - Urban Popula'!H8/'Population Total - Country Popu'!I8</f>
        <v>0.16729052692196947</v>
      </c>
      <c r="I8" s="56">
        <f>'Population Urban - Urban Popula'!I8/'Population Total - Country Popu'!J8</f>
        <v>0.16910112359550561</v>
      </c>
      <c r="J8" s="56">
        <f>'Population Urban - Urban Popula'!J8/'Population Total - Country Popu'!K8</f>
        <v>0.17121046892039257</v>
      </c>
      <c r="K8" s="56">
        <f>'Population Urban - Urban Popula'!K8/'Population Total - Country Popu'!L8</f>
        <v>0.17338603425559948</v>
      </c>
      <c r="L8" s="56">
        <f>'Population Urban - Urban Popula'!L8/'Population Total - Country Popu'!M8</f>
        <v>0.17567910637217568</v>
      </c>
      <c r="M8" s="56">
        <f>'Population Urban - Urban Popula'!M8/'Population Total - Country Popu'!N8</f>
        <v>0.1779619697708435</v>
      </c>
      <c r="N8" s="56">
        <f>'Population Urban - Urban Popula'!N8/'Population Total - Country Popu'!O8</f>
        <v>0.18052312003736573</v>
      </c>
      <c r="O8" s="56">
        <f>'Population Urban - Urban Popula'!O8/'Population Total - Country Popu'!P8</f>
        <v>0.18309859154929578</v>
      </c>
      <c r="P8" s="56">
        <f>'Population Urban - Urban Popula'!P8/'Population Total - Country Popu'!Q8</f>
        <v>0.18602657522503216</v>
      </c>
      <c r="Q8" s="56">
        <f>'Population Urban - Urban Popula'!Q8/'Population Total - Country Popu'!R8</f>
        <v>0.18891635764318088</v>
      </c>
      <c r="R8" s="56">
        <f>'Population Urban - Urban Popula'!R8/'Population Total - Country Popu'!S8</f>
        <v>0.19205561072492552</v>
      </c>
      <c r="S8" s="56">
        <f>'Population Urban - Urban Popula'!S8/'Population Total - Country Popu'!T8</f>
        <v>0.19520153550863723</v>
      </c>
      <c r="T8" s="56">
        <f>'Population Urban - Urban Popula'!T8/'Population Total - Country Popu'!U8</f>
        <v>0.19862504645113341</v>
      </c>
      <c r="U8" s="56">
        <f>'Population Urban - Urban Popula'!U8/'Population Total - Country Popu'!V8</f>
        <v>0.20205109751709249</v>
      </c>
      <c r="V8" s="56">
        <f>'Population Urban - Urban Popula'!V8/'Population Total - Country Popu'!W8</f>
        <v>0.20571329036753178</v>
      </c>
      <c r="W8" s="56">
        <f>'Population Urban - Urban Popula'!W8/'Population Total - Country Popu'!X8</f>
        <v>0.20950615203101297</v>
      </c>
      <c r="X8" s="56">
        <f>'Population Urban - Urban Popula'!X8/'Population Total - Country Popu'!Y8</f>
        <v>0.21350513782417224</v>
      </c>
      <c r="Y8" s="56">
        <f>'Population Urban - Urban Popula'!Y8/'Population Total - Country Popu'!Z8</f>
        <v>0.21759039949471023</v>
      </c>
      <c r="Z8" s="56">
        <f>'Population Urban - Urban Popula'!Z8/'Population Total - Country Popu'!AA8</f>
        <v>0.22200122399020808</v>
      </c>
      <c r="AA8" s="56">
        <f>'Population Urban - Urban Popula'!AA8/'Population Total - Country Popu'!AB8</f>
        <v>0.22632828732561591</v>
      </c>
      <c r="AB8" s="19"/>
      <c r="AC8" s="23">
        <f t="shared" si="0"/>
        <v>6.8369228358307638E-2</v>
      </c>
      <c r="AD8" s="19"/>
    </row>
    <row r="9" spans="1:30" ht="22.25" customHeight="1" x14ac:dyDescent="0.2">
      <c r="A9" s="16" t="s">
        <v>8</v>
      </c>
      <c r="B9" s="53">
        <f>'Population Urban - Urban Popula'!B9/'Population Total - Country Popu'!C9</f>
        <v>0.12622026101617301</v>
      </c>
      <c r="C9" s="54">
        <f>'Population Urban - Urban Popula'!C9/'Population Total - Country Popu'!D9</f>
        <v>0.12865873271148279</v>
      </c>
      <c r="D9" s="54">
        <f>'Population Urban - Urban Popula'!D9/'Population Total - Country Popu'!E9</f>
        <v>0.13115708574311999</v>
      </c>
      <c r="E9" s="54">
        <f>'Population Urban - Urban Popula'!E9/'Population Total - Country Popu'!F9</f>
        <v>0.13370066344315754</v>
      </c>
      <c r="F9" s="54">
        <f>'Population Urban - Urban Popula'!F9/'Population Total - Country Popu'!G9</f>
        <v>0.13626811594202898</v>
      </c>
      <c r="G9" s="54">
        <f>'Population Urban - Urban Popula'!G9/'Population Total - Country Popu'!H9</f>
        <v>0.13827511223344557</v>
      </c>
      <c r="H9" s="54">
        <f>'Population Urban - Urban Popula'!H9/'Population Total - Country Popu'!I9</f>
        <v>0.14006630961489416</v>
      </c>
      <c r="I9" s="54">
        <f>'Population Urban - Urban Popula'!I9/'Population Total - Country Popu'!J9</f>
        <v>0.14186914036709361</v>
      </c>
      <c r="J9" s="54">
        <f>'Population Urban - Urban Popula'!J9/'Population Total - Country Popu'!K9</f>
        <v>0.14367963562882893</v>
      </c>
      <c r="K9" s="54">
        <f>'Population Urban - Urban Popula'!K9/'Population Total - Country Popu'!L9</f>
        <v>0.14552907620131236</v>
      </c>
      <c r="L9" s="54">
        <f>'Population Urban - Urban Popula'!L9/'Population Total - Country Popu'!M9</f>
        <v>0.14740094511086876</v>
      </c>
      <c r="M9" s="54">
        <f>'Population Urban - Urban Popula'!M9/'Population Total - Country Popu'!N9</f>
        <v>0.14927086245714202</v>
      </c>
      <c r="N9" s="54">
        <f>'Population Urban - Urban Popula'!N9/'Population Total - Country Popu'!O9</f>
        <v>0.15118373648996397</v>
      </c>
      <c r="O9" s="54">
        <f>'Population Urban - Urban Popula'!O9/'Population Total - Country Popu'!P9</f>
        <v>0.15310459786081401</v>
      </c>
      <c r="P9" s="54">
        <f>'Population Urban - Urban Popula'!P9/'Population Total - Country Popu'!Q9</f>
        <v>0.15503739907649933</v>
      </c>
      <c r="Q9" s="54">
        <f>'Population Urban - Urban Popula'!Q9/'Population Total - Country Popu'!R9</f>
        <v>0.15699712473906022</v>
      </c>
      <c r="R9" s="54">
        <f>'Population Urban - Urban Popula'!R9/'Population Total - Country Popu'!S9</f>
        <v>0.15898379124037246</v>
      </c>
      <c r="S9" s="54">
        <f>'Population Urban - Urban Popula'!S9/'Population Total - Country Popu'!T9</f>
        <v>0.16116159669820115</v>
      </c>
      <c r="T9" s="54">
        <f>'Population Urban - Urban Popula'!T9/'Population Total - Country Popu'!U9</f>
        <v>0.16510330303433751</v>
      </c>
      <c r="U9" s="54">
        <f>'Population Urban - Urban Popula'!U9/'Population Total - Country Popu'!V9</f>
        <v>0.16909875291732479</v>
      </c>
      <c r="V9" s="54">
        <f>'Population Urban - Urban Popula'!V9/'Population Total - Country Popu'!W9</f>
        <v>0.17319019461507548</v>
      </c>
      <c r="W9" s="54">
        <f>'Population Urban - Urban Popula'!W9/'Population Total - Country Popu'!X9</f>
        <v>0.17735169420424418</v>
      </c>
      <c r="X9" s="54">
        <f>'Population Urban - Urban Popula'!X9/'Population Total - Country Popu'!Y9</f>
        <v>0.18160014826281765</v>
      </c>
      <c r="Y9" s="54">
        <f>'Population Urban - Urban Popula'!Y9/'Population Total - Country Popu'!Z9</f>
        <v>0.18590663223557666</v>
      </c>
      <c r="Z9" s="54">
        <f>'Population Urban - Urban Popula'!Z9/'Population Total - Country Popu'!AA9</f>
        <v>0.19027832466375147</v>
      </c>
      <c r="AA9" s="54">
        <f>'Population Urban - Urban Popula'!AA9/'Population Total - Country Popu'!AB9</f>
        <v>0.19472013907137514</v>
      </c>
      <c r="AB9" s="19"/>
      <c r="AC9" s="20">
        <f t="shared" si="0"/>
        <v>6.8499878055202135E-2</v>
      </c>
      <c r="AD9" s="19"/>
    </row>
    <row r="10" spans="1:30" ht="22.25" customHeight="1" x14ac:dyDescent="0.2">
      <c r="A10" s="16" t="s">
        <v>9</v>
      </c>
      <c r="B10" s="55">
        <f>'Population Urban - Urban Popula'!B10/'Population Total - Country Popu'!C10</f>
        <v>0.16749125650430777</v>
      </c>
      <c r="C10" s="56">
        <f>'Population Urban - Urban Popula'!C10/'Population Total - Country Popu'!D10</f>
        <v>0.17044188637207575</v>
      </c>
      <c r="D10" s="56">
        <f>'Population Urban - Urban Popula'!D10/'Population Total - Country Popu'!E10</f>
        <v>0.17342333346646963</v>
      </c>
      <c r="E10" s="56">
        <f>'Population Urban - Urban Popula'!E10/'Population Total - Country Popu'!F10</f>
        <v>0.17643871666860172</v>
      </c>
      <c r="F10" s="56">
        <f>'Population Urban - Urban Popula'!F10/'Population Total - Country Popu'!G10</f>
        <v>0.17950065703022339</v>
      </c>
      <c r="G10" s="56">
        <f>'Population Urban - Urban Popula'!G10/'Population Total - Country Popu'!H10</f>
        <v>0.18261725873513751</v>
      </c>
      <c r="H10" s="56">
        <f>'Population Urban - Urban Popula'!H10/'Population Total - Country Popu'!I10</f>
        <v>0.18580146171858369</v>
      </c>
      <c r="I10" s="56">
        <f>'Population Urban - Urban Popula'!I10/'Population Total - Country Popu'!J10</f>
        <v>0.18898562741846323</v>
      </c>
      <c r="J10" s="56">
        <f>'Population Urban - Urban Popula'!J10/'Population Total - Country Popu'!K10</f>
        <v>0.19220927883644198</v>
      </c>
      <c r="K10" s="56">
        <f>'Population Urban - Urban Popula'!K10/'Population Total - Country Popu'!L10</f>
        <v>0.19551166376849635</v>
      </c>
      <c r="L10" s="56">
        <f>'Population Urban - Urban Popula'!L10/'Population Total - Country Popu'!M10</f>
        <v>0.19891321719673966</v>
      </c>
      <c r="M10" s="56">
        <f>'Population Urban - Urban Popula'!M10/'Population Total - Country Popu'!N10</f>
        <v>0.20239058706343771</v>
      </c>
      <c r="N10" s="56">
        <f>'Population Urban - Urban Popula'!N10/'Population Total - Country Popu'!O10</f>
        <v>0.20590285142874459</v>
      </c>
      <c r="O10" s="56">
        <f>'Population Urban - Urban Popula'!O10/'Population Total - Country Popu'!P10</f>
        <v>0.20946763014304676</v>
      </c>
      <c r="P10" s="56">
        <f>'Population Urban - Urban Popula'!P10/'Population Total - Country Popu'!Q10</f>
        <v>0.21309028276159037</v>
      </c>
      <c r="Q10" s="56">
        <f>'Population Urban - Urban Popula'!Q10/'Population Total - Country Popu'!R10</f>
        <v>0.21676074442519422</v>
      </c>
      <c r="R10" s="56">
        <f>'Population Urban - Urban Popula'!R10/'Population Total - Country Popu'!S10</f>
        <v>0.22044780586010829</v>
      </c>
      <c r="S10" s="56">
        <f>'Population Urban - Urban Popula'!S10/'Population Total - Country Popu'!T10</f>
        <v>0.22420004238186056</v>
      </c>
      <c r="T10" s="56">
        <f>'Population Urban - Urban Popula'!T10/'Population Total - Country Popu'!U10</f>
        <v>0.22799370696102958</v>
      </c>
      <c r="U10" s="56">
        <f>'Population Urban - Urban Popula'!U10/'Population Total - Country Popu'!V10</f>
        <v>0.23183929692404268</v>
      </c>
      <c r="V10" s="56">
        <f>'Population Urban - Urban Popula'!V10/'Population Total - Country Popu'!W10</f>
        <v>0.23571830159622578</v>
      </c>
      <c r="W10" s="56">
        <f>'Population Urban - Urban Popula'!W10/'Population Total - Country Popu'!X10</f>
        <v>0.23967355096602266</v>
      </c>
      <c r="X10" s="56">
        <f>'Population Urban - Urban Popula'!X10/'Population Total - Country Popu'!Y10</f>
        <v>0.24368891565148917</v>
      </c>
      <c r="Y10" s="56">
        <f>'Population Urban - Urban Popula'!Y10/'Population Total - Country Popu'!Z10</f>
        <v>0.24780177661541236</v>
      </c>
      <c r="Z10" s="56">
        <f>'Population Urban - Urban Popula'!Z10/'Population Total - Country Popu'!AA10</f>
        <v>0.25196504632679051</v>
      </c>
      <c r="AA10" s="56">
        <f>'Population Urban - Urban Popula'!AA10/'Population Total - Country Popu'!AB10</f>
        <v>0.25621938437185821</v>
      </c>
      <c r="AB10" s="19"/>
      <c r="AC10" s="23">
        <f t="shared" si="0"/>
        <v>8.8728127867550438E-2</v>
      </c>
      <c r="AD10" s="19"/>
    </row>
    <row r="11" spans="1:30" ht="22.25" customHeight="1" x14ac:dyDescent="0.2">
      <c r="A11" s="16" t="s">
        <v>10</v>
      </c>
      <c r="B11" s="53">
        <f>'Population Urban - Urban Popula'!B11/'Population Total - Country Popu'!C11</f>
        <v>0.23566603152606963</v>
      </c>
      <c r="C11" s="54">
        <f>'Population Urban - Urban Popula'!C11/'Population Total - Country Popu'!D11</f>
        <v>0.24121701126239703</v>
      </c>
      <c r="D11" s="54">
        <f>'Population Urban - Urban Popula'!D11/'Population Total - Country Popu'!E11</f>
        <v>0.24681996086105676</v>
      </c>
      <c r="E11" s="54">
        <f>'Population Urban - Urban Popula'!E11/'Population Total - Country Popu'!F11</f>
        <v>0.25253084466940839</v>
      </c>
      <c r="F11" s="54">
        <f>'Population Urban - Urban Popula'!F11/'Population Total - Country Popu'!G11</f>
        <v>0.25536809815950923</v>
      </c>
      <c r="G11" s="54">
        <f>'Population Urban - Urban Popula'!G11/'Population Total - Country Popu'!H11</f>
        <v>0.25793503307812382</v>
      </c>
      <c r="H11" s="54">
        <f>'Population Urban - Urban Popula'!H11/'Population Total - Country Popu'!I11</f>
        <v>0.26060649715479361</v>
      </c>
      <c r="I11" s="54">
        <f>'Population Urban - Urban Popula'!I11/'Population Total - Country Popu'!J11</f>
        <v>0.26324237560192615</v>
      </c>
      <c r="J11" s="54">
        <f>'Population Urban - Urban Popula'!J11/'Population Total - Country Popu'!K11</f>
        <v>0.26585530764029752</v>
      </c>
      <c r="K11" s="54">
        <f>'Population Urban - Urban Popula'!K11/'Population Total - Country Popu'!L11</f>
        <v>0.26849243268033807</v>
      </c>
      <c r="L11" s="54">
        <f>'Population Urban - Urban Popula'!L11/'Population Total - Country Popu'!M11</f>
        <v>0.27119720546205145</v>
      </c>
      <c r="M11" s="54">
        <f>'Population Urban - Urban Popula'!M11/'Population Total - Country Popu'!N11</f>
        <v>0.27389751170238974</v>
      </c>
      <c r="N11" s="54">
        <f>'Population Urban - Urban Popula'!N11/'Population Total - Country Popu'!O11</f>
        <v>0.27664913957934989</v>
      </c>
      <c r="O11" s="54">
        <f>'Population Urban - Urban Popula'!O11/'Population Total - Country Popu'!P11</f>
        <v>0.27938532908089303</v>
      </c>
      <c r="P11" s="54">
        <f>'Population Urban - Urban Popula'!P11/'Population Total - Country Popu'!Q11</f>
        <v>0.28210324832517031</v>
      </c>
      <c r="Q11" s="54">
        <f>'Population Urban - Urban Popula'!Q11/'Population Total - Country Popu'!R11</f>
        <v>0.28813559322033899</v>
      </c>
      <c r="R11" s="54">
        <f>'Population Urban - Urban Popula'!R11/'Population Total - Country Popu'!S11</f>
        <v>0.29427387655370235</v>
      </c>
      <c r="S11" s="54">
        <f>'Population Urban - Urban Popula'!S11/'Population Total - Country Popu'!T11</f>
        <v>0.30044912498064119</v>
      </c>
      <c r="T11" s="54">
        <f>'Population Urban - Urban Popula'!T11/'Population Total - Country Popu'!U11</f>
        <v>0.30671952627088872</v>
      </c>
      <c r="U11" s="54">
        <f>'Population Urban - Urban Popula'!U11/'Population Total - Country Popu'!V11</f>
        <v>0.31298790007806399</v>
      </c>
      <c r="V11" s="54">
        <f>'Population Urban - Urban Popula'!V11/'Population Total - Country Popu'!W11</f>
        <v>0.31925996204933588</v>
      </c>
      <c r="W11" s="54">
        <f>'Population Urban - Urban Popula'!W11/'Population Total - Country Popu'!X11</f>
        <v>0.32561465012223811</v>
      </c>
      <c r="X11" s="54">
        <f>'Population Urban - Urban Popula'!X11/'Population Total - Country Popu'!Y11</f>
        <v>0.33197272808827488</v>
      </c>
      <c r="Y11" s="54">
        <f>'Population Urban - Urban Popula'!Y11/'Population Total - Country Popu'!Z11</f>
        <v>0.3383206106870229</v>
      </c>
      <c r="Z11" s="54">
        <f>'Population Urban - Urban Popula'!Z11/'Population Total - Country Popu'!AA11</f>
        <v>0.34468861360936703</v>
      </c>
      <c r="AA11" s="54">
        <f>'Population Urban - Urban Popula'!AA11/'Population Total - Country Popu'!AB11</f>
        <v>0.35106251289457396</v>
      </c>
      <c r="AB11" s="19"/>
      <c r="AC11" s="20">
        <f t="shared" si="0"/>
        <v>0.11539648136850433</v>
      </c>
      <c r="AD11" s="19"/>
    </row>
    <row r="12" spans="1:30" ht="22.25" customHeight="1" x14ac:dyDescent="0.2">
      <c r="A12" s="16" t="s">
        <v>11</v>
      </c>
      <c r="B12" s="55">
        <f>'Population Urban - Urban Popula'!B12/'Population Total - Country Popu'!C12</f>
        <v>0.11559225150841537</v>
      </c>
      <c r="C12" s="56">
        <f>'Population Urban - Urban Popula'!C12/'Population Total - Country Popu'!D12</f>
        <v>0.11886518948022365</v>
      </c>
      <c r="D12" s="56">
        <f>'Population Urban - Urban Popula'!D12/'Population Total - Country Popu'!E12</f>
        <v>0.12214366226047751</v>
      </c>
      <c r="E12" s="56">
        <f>'Population Urban - Urban Popula'!E12/'Population Total - Country Popu'!F12</f>
        <v>0.12559942862973167</v>
      </c>
      <c r="F12" s="56">
        <f>'Population Urban - Urban Popula'!F12/'Population Total - Country Popu'!G12</f>
        <v>0.12911084043848964</v>
      </c>
      <c r="G12" s="56">
        <f>'Population Urban - Urban Popula'!G12/'Population Total - Country Popu'!H12</f>
        <v>0.13267763950220796</v>
      </c>
      <c r="H12" s="56">
        <f>'Population Urban - Urban Popula'!H12/'Population Total - Country Popu'!I12</f>
        <v>0.13631438983551661</v>
      </c>
      <c r="I12" s="56">
        <f>'Population Urban - Urban Popula'!I12/'Population Total - Country Popu'!J12</f>
        <v>0.14004229142637448</v>
      </c>
      <c r="J12" s="56">
        <f>'Population Urban - Urban Popula'!J12/'Population Total - Country Popu'!K12</f>
        <v>0.14383177570093458</v>
      </c>
      <c r="K12" s="56">
        <f>'Population Urban - Urban Popula'!K12/'Population Total - Country Popu'!L12</f>
        <v>0.14519204576409697</v>
      </c>
      <c r="L12" s="56">
        <f>'Population Urban - Urban Popula'!L12/'Population Total - Country Popu'!M12</f>
        <v>0.14610016782969704</v>
      </c>
      <c r="M12" s="56">
        <f>'Population Urban - Urban Popula'!M12/'Population Total - Country Popu'!N12</f>
        <v>0.1469500129054461</v>
      </c>
      <c r="N12" s="56">
        <f>'Population Urban - Urban Popula'!N12/'Population Total - Country Popu'!O12</f>
        <v>0.14789972331684414</v>
      </c>
      <c r="O12" s="56">
        <f>'Population Urban - Urban Popula'!O12/'Population Total - Country Popu'!P12</f>
        <v>0.14878666557725304</v>
      </c>
      <c r="P12" s="56">
        <f>'Population Urban - Urban Popula'!P12/'Population Total - Country Popu'!Q12</f>
        <v>0.1496539104145119</v>
      </c>
      <c r="Q12" s="56">
        <f>'Population Urban - Urban Popula'!Q12/'Population Total - Country Popu'!R12</f>
        <v>0.15056092843326885</v>
      </c>
      <c r="R12" s="56">
        <f>'Population Urban - Urban Popula'!R12/'Population Total - Country Popu'!S12</f>
        <v>0.15141268409978961</v>
      </c>
      <c r="S12" s="56">
        <f>'Population Urban - Urban Popula'!S12/'Population Total - Country Popu'!T12</f>
        <v>0.15232609012687764</v>
      </c>
      <c r="T12" s="56">
        <f>'Population Urban - Urban Popula'!T12/'Population Total - Country Popu'!U12</f>
        <v>0.15327486207384355</v>
      </c>
      <c r="U12" s="56">
        <f>'Population Urban - Urban Popula'!U12/'Population Total - Country Popu'!V12</f>
        <v>0.15425787415082687</v>
      </c>
      <c r="V12" s="56">
        <f>'Population Urban - Urban Popula'!V12/'Population Total - Country Popu'!W12</f>
        <v>0.15538830424936725</v>
      </c>
      <c r="W12" s="56">
        <f>'Population Urban - Urban Popula'!W12/'Population Total - Country Popu'!X12</f>
        <v>0.15661793246215552</v>
      </c>
      <c r="X12" s="56">
        <f>'Population Urban - Urban Popula'!X12/'Population Total - Country Popu'!Y12</f>
        <v>0.15799069533509366</v>
      </c>
      <c r="Y12" s="56">
        <f>'Population Urban - Urban Popula'!Y12/'Population Total - Country Popu'!Z12</f>
        <v>0.15944508953125955</v>
      </c>
      <c r="Z12" s="56">
        <f>'Population Urban - Urban Popula'!Z12/'Population Total - Country Popu'!AA12</f>
        <v>0.16103155267692673</v>
      </c>
      <c r="AA12" s="56">
        <f>'Population Urban - Urban Popula'!AA12/'Population Total - Country Popu'!AB12</f>
        <v>0.16268993009417065</v>
      </c>
      <c r="AB12" s="19"/>
      <c r="AC12" s="23">
        <f t="shared" si="0"/>
        <v>4.7097678585755282E-2</v>
      </c>
      <c r="AD12" s="19"/>
    </row>
    <row r="13" spans="1:30" ht="22.25" customHeight="1" x14ac:dyDescent="0.2">
      <c r="A13" s="16" t="s">
        <v>12</v>
      </c>
      <c r="B13" s="53">
        <f>'Population Urban - Urban Popula'!B13/'Population Total - Country Popu'!C13</f>
        <v>0.43939393939393939</v>
      </c>
      <c r="C13" s="54">
        <f>'Population Urban - Urban Popula'!C13/'Population Total - Country Popu'!D13</f>
        <v>0.43820224719101125</v>
      </c>
      <c r="D13" s="54">
        <f>'Population Urban - Urban Popula'!D13/'Population Total - Country Popu'!E13</f>
        <v>0.43674976915974145</v>
      </c>
      <c r="E13" s="54">
        <f>'Population Urban - Urban Popula'!E13/'Population Total - Country Popu'!F13</f>
        <v>0.43533697632058288</v>
      </c>
      <c r="F13" s="54">
        <f>'Population Urban - Urban Popula'!F13/'Population Total - Country Popu'!G13</f>
        <v>0.43447037701974867</v>
      </c>
      <c r="G13" s="54">
        <f>'Population Urban - Urban Popula'!G13/'Population Total - Country Popu'!H13</f>
        <v>0.43312666076173606</v>
      </c>
      <c r="H13" s="54">
        <f>'Population Urban - Urban Popula'!H13/'Population Total - Country Popu'!I13</f>
        <v>0.4316987740805604</v>
      </c>
      <c r="I13" s="54">
        <f>'Population Urban - Urban Popula'!I13/'Population Total - Country Popu'!J13</f>
        <v>0.4303030303030303</v>
      </c>
      <c r="J13" s="54">
        <f>'Population Urban - Urban Popula'!J13/'Population Total - Country Popu'!K13</f>
        <v>0.42881646655231559</v>
      </c>
      <c r="K13" s="54">
        <f>'Population Urban - Urban Popula'!K13/'Population Total - Country Popu'!L13</f>
        <v>0.42772108843537415</v>
      </c>
      <c r="L13" s="54">
        <f>'Population Urban - Urban Popula'!L13/'Population Total - Country Popu'!M13</f>
        <v>0.42700421940928268</v>
      </c>
      <c r="M13" s="54">
        <f>'Population Urban - Urban Popula'!M13/'Population Total - Country Popu'!N13</f>
        <v>0.42414082145850796</v>
      </c>
      <c r="N13" s="54">
        <f>'Population Urban - Urban Popula'!N13/'Population Total - Country Popu'!O13</f>
        <v>0.42285237698081735</v>
      </c>
      <c r="O13" s="54">
        <f>'Population Urban - Urban Popula'!O13/'Population Total - Country Popu'!P13</f>
        <v>0.42026578073089699</v>
      </c>
      <c r="P13" s="54">
        <f>'Population Urban - Urban Popula'!P13/'Population Total - Country Popu'!Q13</f>
        <v>0.4185277088502895</v>
      </c>
      <c r="Q13" s="54">
        <f>'Population Urban - Urban Popula'!Q13/'Population Total - Country Popu'!R13</f>
        <v>0.416323165704864</v>
      </c>
      <c r="R13" s="54">
        <f>'Population Urban - Urban Popula'!R13/'Population Total - Country Popu'!S13</f>
        <v>0.41413311421528348</v>
      </c>
      <c r="S13" s="54">
        <f>'Population Urban - Urban Popula'!S13/'Population Total - Country Popu'!T13</f>
        <v>0.4122950819672131</v>
      </c>
      <c r="T13" s="54">
        <f>'Population Urban - Urban Popula'!T13/'Population Total - Country Popu'!U13</f>
        <v>0.41046606704824201</v>
      </c>
      <c r="U13" s="54">
        <f>'Population Urban - Urban Popula'!U13/'Population Total - Country Popu'!V13</f>
        <v>0.40749796251018744</v>
      </c>
      <c r="V13" s="54">
        <f>'Population Urban - Urban Popula'!V13/'Population Total - Country Popu'!W13</f>
        <v>0.40536149471974003</v>
      </c>
      <c r="W13" s="54">
        <f>'Population Urban - Urban Popula'!W13/'Population Total - Country Popu'!X13</f>
        <v>0.40404858299595142</v>
      </c>
      <c r="X13" s="54">
        <f>'Population Urban - Urban Popula'!X13/'Population Total - Country Popu'!Y13</f>
        <v>0.40161290322580645</v>
      </c>
      <c r="Y13" s="54">
        <f>'Population Urban - Urban Popula'!Y13/'Population Total - Country Popu'!Z13</f>
        <v>0.39951768488745981</v>
      </c>
      <c r="Z13" s="54">
        <f>'Population Urban - Urban Popula'!Z13/'Population Total - Country Popu'!AA13</f>
        <v>0.39791833466773419</v>
      </c>
      <c r="AA13" s="54">
        <f>'Population Urban - Urban Popula'!AA13/'Population Total - Country Popu'!AB13</f>
        <v>0.39633173843700159</v>
      </c>
      <c r="AB13" s="19"/>
      <c r="AC13" s="20">
        <f t="shared" si="0"/>
        <v>-4.3062200956937802E-2</v>
      </c>
      <c r="AD13" s="19"/>
    </row>
    <row r="14" spans="1:30" ht="22.25" customHeight="1" x14ac:dyDescent="0.2">
      <c r="A14" s="16" t="s">
        <v>13</v>
      </c>
      <c r="B14" s="55">
        <f>'Population Urban - Urban Popula'!B14/'Population Total - Country Popu'!C14</f>
        <v>0.35869565217391303</v>
      </c>
      <c r="C14" s="56">
        <f>'Population Urban - Urban Popula'!C14/'Population Total - Country Popu'!D14</f>
        <v>0.36734693877551022</v>
      </c>
      <c r="D14" s="56">
        <f>'Population Urban - Urban Popula'!D14/'Population Total - Country Popu'!E14</f>
        <v>0.375</v>
      </c>
      <c r="E14" s="56">
        <f>'Population Urban - Urban Popula'!E14/'Population Total - Country Popu'!F14</f>
        <v>0.39090909090909093</v>
      </c>
      <c r="F14" s="56">
        <f>'Population Urban - Urban Popula'!F14/'Population Total - Country Popu'!G14</f>
        <v>0.40517241379310343</v>
      </c>
      <c r="G14" s="56">
        <f>'Population Urban - Urban Popula'!G14/'Population Total - Country Popu'!H14</f>
        <v>0.41803278688524592</v>
      </c>
      <c r="H14" s="56">
        <f>'Population Urban - Urban Popula'!H14/'Population Total - Country Popu'!I14</f>
        <v>0.4296875</v>
      </c>
      <c r="I14" s="56">
        <f>'Population Urban - Urban Popula'!I14/'Population Total - Country Popu'!J14</f>
        <v>0.44360902255639095</v>
      </c>
      <c r="J14" s="56">
        <f>'Population Urban - Urban Popula'!J14/'Population Total - Country Popu'!K14</f>
        <v>0.45652173913043476</v>
      </c>
      <c r="K14" s="56">
        <f>'Population Urban - Urban Popula'!K14/'Population Total - Country Popu'!L14</f>
        <v>0.46527777777777779</v>
      </c>
      <c r="L14" s="56">
        <f>'Population Urban - Urban Popula'!L14/'Population Total - Country Popu'!M14</f>
        <v>0.47651006711409394</v>
      </c>
      <c r="M14" s="56">
        <f>'Population Urban - Urban Popula'!M14/'Population Total - Country Popu'!N14</f>
        <v>0.48701298701298701</v>
      </c>
      <c r="N14" s="56">
        <f>'Population Urban - Urban Popula'!N14/'Population Total - Country Popu'!O14</f>
        <v>0.50314465408805031</v>
      </c>
      <c r="O14" s="56">
        <f>'Population Urban - Urban Popula'!O14/'Population Total - Country Popu'!P14</f>
        <v>0.50609756097560976</v>
      </c>
      <c r="P14" s="56">
        <f>'Population Urban - Urban Popula'!P14/'Population Total - Country Popu'!Q14</f>
        <v>0.5</v>
      </c>
      <c r="Q14" s="56">
        <f>'Population Urban - Urban Popula'!Q14/'Population Total - Country Popu'!R14</f>
        <v>0.50285714285714289</v>
      </c>
      <c r="R14" s="56">
        <f>'Population Urban - Urban Popula'!R14/'Population Total - Country Popu'!S14</f>
        <v>0.50276243093922657</v>
      </c>
      <c r="S14" s="56">
        <f>'Population Urban - Urban Popula'!S14/'Population Total - Country Popu'!T14</f>
        <v>0.5</v>
      </c>
      <c r="T14" s="56">
        <f>'Population Urban - Urban Popula'!T14/'Population Total - Country Popu'!U14</f>
        <v>0.5</v>
      </c>
      <c r="U14" s="56">
        <f>'Population Urban - Urban Popula'!U14/'Population Total - Country Popu'!V14</f>
        <v>0.49494949494949497</v>
      </c>
      <c r="V14" s="56">
        <f>'Population Urban - Urban Popula'!V14/'Population Total - Country Popu'!W14</f>
        <v>0.49019607843137253</v>
      </c>
      <c r="W14" s="56">
        <f>'Population Urban - Urban Popula'!W14/'Population Total - Country Popu'!X14</f>
        <v>0.48571428571428571</v>
      </c>
      <c r="X14" s="56">
        <f>'Population Urban - Urban Popula'!X14/'Population Total - Country Popu'!Y14</f>
        <v>0.48148148148148145</v>
      </c>
      <c r="Y14" s="56">
        <f>'Population Urban - Urban Popula'!Y14/'Population Total - Country Popu'!Z14</f>
        <v>0.47747747747747749</v>
      </c>
      <c r="Z14" s="56">
        <f>'Population Urban - Urban Popula'!Z14/'Population Total - Country Popu'!AA14</f>
        <v>0.47368421052631576</v>
      </c>
      <c r="AA14" s="56">
        <f>'Population Urban - Urban Popula'!AA14/'Population Total - Country Popu'!AB14</f>
        <v>0.47008547008547008</v>
      </c>
      <c r="AB14" s="19"/>
      <c r="AC14" s="23">
        <f t="shared" si="0"/>
        <v>0.11138981791155705</v>
      </c>
      <c r="AD14" s="19"/>
    </row>
    <row r="15" spans="1:30" ht="22.25" customHeight="1" x14ac:dyDescent="0.2">
      <c r="A15" s="16" t="s">
        <v>14</v>
      </c>
      <c r="B15" s="53">
        <f>'Population Urban - Urban Popula'!B15/'Population Total - Country Popu'!C15</f>
        <v>0.25</v>
      </c>
      <c r="C15" s="54">
        <f>'Population Urban - Urban Popula'!C15/'Population Total - Country Popu'!D15</f>
        <v>0.25485821217791854</v>
      </c>
      <c r="D15" s="54">
        <f>'Population Urban - Urban Popula'!D15/'Population Total - Country Popu'!E15</f>
        <v>0.25979094076655052</v>
      </c>
      <c r="E15" s="54">
        <f>'Population Urban - Urban Popula'!E15/'Population Total - Country Popu'!F15</f>
        <v>0.26482239978513394</v>
      </c>
      <c r="F15" s="54">
        <f>'Population Urban - Urban Popula'!F15/'Population Total - Country Popu'!G15</f>
        <v>0.26985051446321101</v>
      </c>
      <c r="G15" s="54">
        <f>'Population Urban - Urban Popula'!G15/'Population Total - Country Popu'!H15</f>
        <v>0.2749343010887248</v>
      </c>
      <c r="H15" s="54">
        <f>'Population Urban - Urban Popula'!H15/'Population Total - Country Popu'!I15</f>
        <v>0.28014335175848876</v>
      </c>
      <c r="I15" s="54">
        <f>'Population Urban - Urban Popula'!I15/'Population Total - Country Popu'!J15</f>
        <v>0.28536801655335503</v>
      </c>
      <c r="J15" s="54">
        <f>'Population Urban - Urban Popula'!J15/'Population Total - Country Popu'!K15</f>
        <v>0.28741859258832342</v>
      </c>
      <c r="K15" s="54">
        <f>'Population Urban - Urban Popula'!K15/'Population Total - Country Popu'!L15</f>
        <v>0.28918979660636024</v>
      </c>
      <c r="L15" s="54">
        <f>'Population Urban - Urban Popula'!L15/'Population Total - Country Popu'!M15</f>
        <v>0.2909827095644561</v>
      </c>
      <c r="M15" s="54">
        <f>'Population Urban - Urban Popula'!M15/'Population Total - Country Popu'!N15</f>
        <v>0.2927712126051315</v>
      </c>
      <c r="N15" s="54">
        <f>'Population Urban - Urban Popula'!N15/'Population Total - Country Popu'!O15</f>
        <v>0.29456521739130437</v>
      </c>
      <c r="O15" s="54">
        <f>'Population Urban - Urban Popula'!O15/'Population Total - Country Popu'!P15</f>
        <v>0.2963820258642379</v>
      </c>
      <c r="P15" s="54">
        <f>'Population Urban - Urban Popula'!P15/'Population Total - Country Popu'!Q15</f>
        <v>0.29815548705905376</v>
      </c>
      <c r="Q15" s="54">
        <f>'Population Urban - Urban Popula'!Q15/'Population Total - Country Popu'!R15</f>
        <v>0.3</v>
      </c>
      <c r="R15" s="54">
        <f>'Population Urban - Urban Popula'!R15/'Population Total - Country Popu'!S15</f>
        <v>0.30180201046926391</v>
      </c>
      <c r="S15" s="54">
        <f>'Population Urban - Urban Popula'!S15/'Population Total - Country Popu'!T15</f>
        <v>0.30363988994632629</v>
      </c>
      <c r="T15" s="54">
        <f>'Population Urban - Urban Popula'!T15/'Population Total - Country Popu'!U15</f>
        <v>0.30549576066423584</v>
      </c>
      <c r="U15" s="54">
        <f>'Population Urban - Urban Popula'!U15/'Population Total - Country Popu'!V15</f>
        <v>0.30743546937203031</v>
      </c>
      <c r="V15" s="54">
        <f>'Population Urban - Urban Popula'!V15/'Population Total - Country Popu'!W15</f>
        <v>0.30955063211916384</v>
      </c>
      <c r="W15" s="54">
        <f>'Population Urban - Urban Popula'!W15/'Population Total - Country Popu'!X15</f>
        <v>0.31178552540580123</v>
      </c>
      <c r="X15" s="54">
        <f>'Population Urban - Urban Popula'!X15/'Population Total - Country Popu'!Y15</f>
        <v>0.31416894814109431</v>
      </c>
      <c r="Y15" s="54">
        <f>'Population Urban - Urban Popula'!Y15/'Population Total - Country Popu'!Z15</f>
        <v>0.31667569869164669</v>
      </c>
      <c r="Z15" s="54">
        <f>'Population Urban - Urban Popula'!Z15/'Population Total - Country Popu'!AA15</f>
        <v>0.3193442375250255</v>
      </c>
      <c r="AA15" s="54">
        <f>'Population Urban - Urban Popula'!AA15/'Population Total - Country Popu'!AB15</f>
        <v>0.32213701054494509</v>
      </c>
      <c r="AB15" s="19"/>
      <c r="AC15" s="20">
        <f t="shared" si="0"/>
        <v>7.213701054494509E-2</v>
      </c>
      <c r="AD15" s="19"/>
    </row>
    <row r="16" spans="1:30" ht="22.25" customHeight="1" x14ac:dyDescent="0.2">
      <c r="A16" s="16" t="s">
        <v>15</v>
      </c>
      <c r="B16" s="55">
        <f>'Population Urban - Urban Popula'!B16/'Population Total - Country Popu'!C16</f>
        <v>0.81178396072013093</v>
      </c>
      <c r="C16" s="56">
        <f>'Population Urban - Urban Popula'!C16/'Population Total - Country Popu'!D16</f>
        <v>0.82315112540192925</v>
      </c>
      <c r="D16" s="56">
        <f>'Population Urban - Urban Popula'!D16/'Population Total - Country Popu'!E16</f>
        <v>0.83307086614173231</v>
      </c>
      <c r="E16" s="56">
        <f>'Population Urban - Urban Popula'!E16/'Population Total - Country Popu'!F16</f>
        <v>0.84259259259259256</v>
      </c>
      <c r="F16" s="56">
        <f>'Population Urban - Urban Popula'!F16/'Population Total - Country Popu'!G16</f>
        <v>0.85173978819969742</v>
      </c>
      <c r="G16" s="56">
        <f>'Population Urban - Urban Popula'!G16/'Population Total - Country Popu'!H16</f>
        <v>0.86053412462908008</v>
      </c>
      <c r="H16" s="56">
        <f>'Population Urban - Urban Popula'!H16/'Population Total - Country Popu'!I16</f>
        <v>0.87026239067055389</v>
      </c>
      <c r="I16" s="56">
        <f>'Population Urban - Urban Popula'!I16/'Population Total - Country Popu'!J16</f>
        <v>0.87839771101573672</v>
      </c>
      <c r="J16" s="56">
        <f>'Population Urban - Urban Popula'!J16/'Population Total - Country Popu'!K16</f>
        <v>0.8848314606741573</v>
      </c>
      <c r="K16" s="56">
        <f>'Population Urban - Urban Popula'!K16/'Population Total - Country Popu'!L16</f>
        <v>0.89226519337016574</v>
      </c>
      <c r="L16" s="56">
        <f>'Population Urban - Urban Popula'!L16/'Population Total - Country Popu'!M16</f>
        <v>0.89945652173913049</v>
      </c>
      <c r="M16" s="56">
        <f>'Population Urban - Urban Popula'!M16/'Population Total - Country Popu'!N16</f>
        <v>0.90374331550802134</v>
      </c>
      <c r="N16" s="56">
        <f>'Population Urban - Urban Popula'!N16/'Population Total - Country Popu'!O16</f>
        <v>0.91040843214756262</v>
      </c>
      <c r="O16" s="56">
        <f>'Population Urban - Urban Popula'!O16/'Population Total - Country Popu'!P16</f>
        <v>0.91428571428571426</v>
      </c>
      <c r="P16" s="56">
        <f>'Population Urban - Urban Popula'!P16/'Population Total - Country Popu'!Q16</f>
        <v>0.92051282051282046</v>
      </c>
      <c r="Q16" s="56">
        <f>'Population Urban - Urban Popula'!Q16/'Population Total - Country Popu'!R16</f>
        <v>0.92414664981036665</v>
      </c>
      <c r="R16" s="56">
        <f>'Population Urban - Urban Popula'!R16/'Population Total - Country Popu'!S16</f>
        <v>0.92768079800498748</v>
      </c>
      <c r="S16" s="56">
        <f>'Population Urban - Urban Popula'!S16/'Population Total - Country Popu'!T16</f>
        <v>0.93111931119311198</v>
      </c>
      <c r="T16" s="56">
        <f>'Population Urban - Urban Popula'!T16/'Population Total - Country Popu'!U16</f>
        <v>0.93438639125151879</v>
      </c>
      <c r="U16" s="56">
        <f>'Population Urban - Urban Popula'!U16/'Population Total - Country Popu'!V16</f>
        <v>0.93764988009592332</v>
      </c>
      <c r="V16" s="56">
        <f>'Population Urban - Urban Popula'!V16/'Population Total - Country Popu'!W16</f>
        <v>0.93964497041420114</v>
      </c>
      <c r="W16" s="56">
        <f>'Population Urban - Urban Popula'!W16/'Population Total - Country Popu'!X16</f>
        <v>0.94269005847953213</v>
      </c>
      <c r="X16" s="56">
        <f>'Population Urban - Urban Popula'!X16/'Population Total - Country Popu'!Y16</f>
        <v>0.94450867052023124</v>
      </c>
      <c r="Y16" s="56">
        <f>'Population Urban - Urban Popula'!Y16/'Population Total - Country Popu'!Z16</f>
        <v>0.9474285714285714</v>
      </c>
      <c r="Z16" s="56">
        <f>'Population Urban - Urban Popula'!Z16/'Population Total - Country Popu'!AA16</f>
        <v>0.94915254237288138</v>
      </c>
      <c r="AA16" s="56">
        <f>'Population Urban - Urban Popula'!AA16/'Population Total - Country Popu'!AB16</f>
        <v>0.94972067039106145</v>
      </c>
      <c r="AB16" s="19"/>
      <c r="AC16" s="23">
        <f t="shared" si="0"/>
        <v>0.13793670967093052</v>
      </c>
      <c r="AD16" s="19"/>
    </row>
    <row r="17" spans="1:30" ht="22.25" customHeight="1" x14ac:dyDescent="0.2">
      <c r="A17" s="16" t="s">
        <v>16</v>
      </c>
      <c r="B17" s="53">
        <f>'Population Urban - Urban Popula'!B17/'Population Total - Country Popu'!C17</f>
        <v>5.4192654192654191E-2</v>
      </c>
      <c r="C17" s="54">
        <f>'Population Urban - Urban Popula'!C17/'Population Total - Country Popu'!D17</f>
        <v>5.4918267852021793E-2</v>
      </c>
      <c r="D17" s="54">
        <f>'Population Urban - Urban Popula'!D17/'Population Total - Country Popu'!E17</f>
        <v>6.2948815889992363E-2</v>
      </c>
      <c r="E17" s="54">
        <f>'Population Urban - Urban Popula'!E17/'Population Total - Country Popu'!F17</f>
        <v>7.3194856577645892E-2</v>
      </c>
      <c r="F17" s="54">
        <f>'Population Urban - Urban Popula'!F17/'Population Total - Country Popu'!G17</f>
        <v>8.4846368715083803E-2</v>
      </c>
      <c r="G17" s="54">
        <f>'Population Urban - Urban Popula'!G17/'Population Total - Country Popu'!H17</f>
        <v>9.8340395480225995E-2</v>
      </c>
      <c r="H17" s="54">
        <f>'Population Urban - Urban Popula'!H17/'Population Total - Country Popu'!I17</f>
        <v>0.11365935919055649</v>
      </c>
      <c r="I17" s="54">
        <f>'Population Urban - Urban Popula'!I17/'Population Total - Country Popu'!J17</f>
        <v>0.12471024571163654</v>
      </c>
      <c r="J17" s="54">
        <f>'Population Urban - Urban Popula'!J17/'Population Total - Country Popu'!K17</f>
        <v>0.13249651324965134</v>
      </c>
      <c r="K17" s="54">
        <f>'Population Urban - Urban Popula'!K17/'Population Total - Country Popu'!L17</f>
        <v>0.14058321660511905</v>
      </c>
      <c r="L17" s="54">
        <f>'Population Urban - Urban Popula'!L17/'Population Total - Country Popu'!M17</f>
        <v>0.14923773225345402</v>
      </c>
      <c r="M17" s="54">
        <f>'Population Urban - Urban Popula'!M17/'Population Total - Country Popu'!N17</f>
        <v>0.15833333333333333</v>
      </c>
      <c r="N17" s="54">
        <f>'Population Urban - Urban Popula'!N17/'Population Total - Country Popu'!O17</f>
        <v>0.16777926123720516</v>
      </c>
      <c r="O17" s="54">
        <f>'Population Urban - Urban Popula'!O17/'Population Total - Country Popu'!P17</f>
        <v>0.17598071444225291</v>
      </c>
      <c r="P17" s="54">
        <f>'Population Urban - Urban Popula'!P17/'Population Total - Country Popu'!Q17</f>
        <v>0.18424465096174628</v>
      </c>
      <c r="Q17" s="54">
        <f>'Population Urban - Urban Popula'!Q17/'Population Total - Country Popu'!R17</f>
        <v>0.19280941775373847</v>
      </c>
      <c r="R17" s="54">
        <f>'Population Urban - Urban Popula'!R17/'Population Total - Country Popu'!S17</f>
        <v>0.20163544146568679</v>
      </c>
      <c r="S17" s="54">
        <f>'Population Urban - Urban Popula'!S17/'Population Total - Country Popu'!T17</f>
        <v>0.21081788879935537</v>
      </c>
      <c r="T17" s="54">
        <f>'Population Urban - Urban Popula'!T17/'Population Total - Country Popu'!U17</f>
        <v>0.22028758681404675</v>
      </c>
      <c r="U17" s="54">
        <f>'Population Urban - Urban Popula'!U17/'Population Total - Country Popu'!V17</f>
        <v>0.2299145299145299</v>
      </c>
      <c r="V17" s="54">
        <f>'Population Urban - Urban Popula'!V17/'Population Total - Country Popu'!W17</f>
        <v>0.23954969087385808</v>
      </c>
      <c r="W17" s="54">
        <f>'Population Urban - Urban Popula'!W17/'Population Total - Country Popu'!X17</f>
        <v>0.24919239052404882</v>
      </c>
      <c r="X17" s="54">
        <f>'Population Urban - Urban Popula'!X17/'Population Total - Country Popu'!Y17</f>
        <v>0.25894571478443007</v>
      </c>
      <c r="Y17" s="54">
        <f>'Population Urban - Urban Popula'!Y17/'Population Total - Country Popu'!Z17</f>
        <v>0.26865925108261868</v>
      </c>
      <c r="Z17" s="54">
        <f>'Population Urban - Urban Popula'!Z17/'Population Total - Country Popu'!AA17</f>
        <v>0.2784297520661157</v>
      </c>
      <c r="AA17" s="54">
        <f>'Population Urban - Urban Popula'!AA17/'Population Total - Country Popu'!AB17</f>
        <v>0.28813968458319922</v>
      </c>
      <c r="AB17" s="19"/>
      <c r="AC17" s="20">
        <f t="shared" si="0"/>
        <v>0.23394703039054504</v>
      </c>
      <c r="AD17" s="19"/>
    </row>
    <row r="18" spans="1:30" ht="22.25" customHeight="1" x14ac:dyDescent="0.2">
      <c r="A18" s="16" t="s">
        <v>17</v>
      </c>
      <c r="B18" s="55">
        <f>'Population Urban - Urban Popula'!B18/'Population Total - Country Popu'!C18</f>
        <v>0.49275362318840582</v>
      </c>
      <c r="C18" s="56">
        <f>'Population Urban - Urban Popula'!C18/'Population Total - Country Popu'!D18</f>
        <v>0.5</v>
      </c>
      <c r="D18" s="56">
        <f>'Population Urban - Urban Popula'!D18/'Population Total - Country Popu'!E18</f>
        <v>0.49295774647887325</v>
      </c>
      <c r="E18" s="56">
        <f>'Population Urban - Urban Popula'!E18/'Population Total - Country Popu'!F18</f>
        <v>0.49315068493150682</v>
      </c>
      <c r="F18" s="56">
        <f>'Population Urban - Urban Popula'!F18/'Population Total - Country Popu'!G18</f>
        <v>0.5</v>
      </c>
      <c r="G18" s="56">
        <f>'Population Urban - Urban Popula'!G18/'Population Total - Country Popu'!H18</f>
        <v>0.49333333333333335</v>
      </c>
      <c r="H18" s="56">
        <f>'Population Urban - Urban Popula'!H18/'Population Total - Country Popu'!I18</f>
        <v>0.5</v>
      </c>
      <c r="I18" s="56">
        <f>'Population Urban - Urban Popula'!I18/'Population Total - Country Popu'!J18</f>
        <v>0.4935064935064935</v>
      </c>
      <c r="J18" s="56">
        <f>'Population Urban - Urban Popula'!J18/'Population Total - Country Popu'!K18</f>
        <v>0.5</v>
      </c>
      <c r="K18" s="56">
        <f>'Population Urban - Urban Popula'!K18/'Population Total - Country Popu'!L18</f>
        <v>0.49367088607594939</v>
      </c>
      <c r="L18" s="56">
        <f>'Population Urban - Urban Popula'!L18/'Population Total - Country Popu'!M18</f>
        <v>0.5</v>
      </c>
      <c r="M18" s="56">
        <f>'Population Urban - Urban Popula'!M18/'Population Total - Country Popu'!N18</f>
        <v>0.50617283950617287</v>
      </c>
      <c r="N18" s="56">
        <f>'Population Urban - Urban Popula'!N18/'Population Total - Country Popu'!O18</f>
        <v>0.50602409638554213</v>
      </c>
      <c r="O18" s="56">
        <f>'Population Urban - Urban Popula'!O18/'Population Total - Country Popu'!P18</f>
        <v>0.51190476190476186</v>
      </c>
      <c r="P18" s="56">
        <f>'Population Urban - Urban Popula'!P18/'Population Total - Country Popu'!Q18</f>
        <v>0.51162790697674421</v>
      </c>
      <c r="Q18" s="56">
        <f>'Population Urban - Urban Popula'!Q18/'Population Total - Country Popu'!R18</f>
        <v>0.50574712643678166</v>
      </c>
      <c r="R18" s="56">
        <f>'Population Urban - Urban Popula'!R18/'Population Total - Country Popu'!S18</f>
        <v>0.51136363636363635</v>
      </c>
      <c r="S18" s="56">
        <f>'Population Urban - Urban Popula'!S18/'Population Total - Country Popu'!T18</f>
        <v>0.5168539325842697</v>
      </c>
      <c r="T18" s="56">
        <f>'Population Urban - Urban Popula'!T18/'Population Total - Country Popu'!U18</f>
        <v>0.52222222222222225</v>
      </c>
      <c r="U18" s="56">
        <f>'Population Urban - Urban Popula'!U18/'Population Total - Country Popu'!V18</f>
        <v>0.51648351648351654</v>
      </c>
      <c r="V18" s="56">
        <f>'Population Urban - Urban Popula'!V18/'Population Total - Country Popu'!W18</f>
        <v>0.52747252747252749</v>
      </c>
      <c r="W18" s="56">
        <f>'Population Urban - Urban Popula'!W18/'Population Total - Country Popu'!X18</f>
        <v>0.52173913043478259</v>
      </c>
      <c r="X18" s="56">
        <f>'Population Urban - Urban Popula'!X18/'Population Total - Country Popu'!Y18</f>
        <v>0.53260869565217395</v>
      </c>
      <c r="Y18" s="56">
        <f>'Population Urban - Urban Popula'!Y18/'Population Total - Country Popu'!Z18</f>
        <v>0.5268817204301075</v>
      </c>
      <c r="Z18" s="56">
        <f>'Population Urban - Urban Popula'!Z18/'Population Total - Country Popu'!AA18</f>
        <v>0.5376344086021505</v>
      </c>
      <c r="AA18" s="56">
        <f>'Population Urban - Urban Popula'!AA18/'Population Total - Country Popu'!AB18</f>
        <v>0.54255319148936165</v>
      </c>
      <c r="AB18" s="19"/>
      <c r="AC18" s="23">
        <f t="shared" si="0"/>
        <v>4.9799568300955832E-2</v>
      </c>
      <c r="AD18" s="19"/>
    </row>
    <row r="19" spans="1:30" ht="23.25" customHeight="1" x14ac:dyDescent="0.2">
      <c r="A19" s="24" t="s">
        <v>18</v>
      </c>
      <c r="B19" s="53">
        <f>'Population Urban - Urban Popula'!B19/'Population Total - Country Popu'!C19</f>
        <v>0.29658335969629862</v>
      </c>
      <c r="C19" s="54">
        <f>'Population Urban - Urban Popula'!C19/'Population Total - Country Popu'!D19</f>
        <v>0.3</v>
      </c>
      <c r="D19" s="54">
        <f>'Population Urban - Urban Popula'!D19/'Population Total - Country Popu'!E19</f>
        <v>0.3036224976167779</v>
      </c>
      <c r="E19" s="54">
        <f>'Population Urban - Urban Popula'!E19/'Population Total - Country Popu'!F19</f>
        <v>0.30706651778593075</v>
      </c>
      <c r="F19" s="54">
        <f>'Population Urban - Urban Popula'!F19/'Population Total - Country Popu'!G19</f>
        <v>0.3107182672400064</v>
      </c>
      <c r="G19" s="54">
        <f>'Population Urban - Urban Popula'!G19/'Population Total - Country Popu'!H19</f>
        <v>0.31421367790734323</v>
      </c>
      <c r="H19" s="54">
        <f>'Population Urban - Urban Popula'!H19/'Population Total - Country Popu'!I19</f>
        <v>0.3178521833050455</v>
      </c>
      <c r="I19" s="54">
        <f>'Population Urban - Urban Popula'!I19/'Population Total - Country Popu'!J19</f>
        <v>0.3214446276037764</v>
      </c>
      <c r="J19" s="54">
        <f>'Population Urban - Urban Popula'!J19/'Population Total - Country Popu'!K19</f>
        <v>0.32512671976828383</v>
      </c>
      <c r="K19" s="54">
        <f>'Population Urban - Urban Popula'!K19/'Population Total - Country Popu'!L19</f>
        <v>0.32871730311931741</v>
      </c>
      <c r="L19" s="54">
        <f>'Population Urban - Urban Popula'!L19/'Population Total - Country Popu'!M19</f>
        <v>0.33243060257278267</v>
      </c>
      <c r="M19" s="54">
        <f>'Population Urban - Urban Popula'!M19/'Population Total - Country Popu'!N19</f>
        <v>0.33618083848074648</v>
      </c>
      <c r="N19" s="54">
        <f>'Population Urban - Urban Popula'!N19/'Population Total - Country Popu'!O19</f>
        <v>0.33989266547406083</v>
      </c>
      <c r="O19" s="54">
        <f>'Population Urban - Urban Popula'!O19/'Population Total - Country Popu'!P19</f>
        <v>0.34374222443393881</v>
      </c>
      <c r="P19" s="54">
        <f>'Population Urban - Urban Popula'!P19/'Population Total - Country Popu'!Q19</f>
        <v>0.34763636363636363</v>
      </c>
      <c r="Q19" s="54">
        <f>'Population Urban - Urban Popula'!Q19/'Population Total - Country Popu'!R19</f>
        <v>0.35160033069564189</v>
      </c>
      <c r="R19" s="54">
        <f>'Population Urban - Urban Popula'!R19/'Population Total - Country Popu'!S19</f>
        <v>0.35554788213627991</v>
      </c>
      <c r="S19" s="54">
        <f>'Population Urban - Urban Popula'!S19/'Population Total - Country Popu'!T19</f>
        <v>0.35978004713275724</v>
      </c>
      <c r="T19" s="54">
        <f>'Population Urban - Urban Popula'!T19/'Population Total - Country Popu'!U19</f>
        <v>0.3640043763676149</v>
      </c>
      <c r="U19" s="54">
        <f>'Population Urban - Urban Popula'!U19/'Population Total - Country Popu'!V19</f>
        <v>0.36819102441104362</v>
      </c>
      <c r="V19" s="54">
        <f>'Population Urban - Urban Popula'!V19/'Population Total - Country Popu'!W19</f>
        <v>0.37256122872561231</v>
      </c>
      <c r="W19" s="54">
        <f>'Population Urban - Urban Popula'!W19/'Population Total - Country Popu'!X19</f>
        <v>0.37706903512313283</v>
      </c>
      <c r="X19" s="54">
        <f>'Population Urban - Urban Popula'!X19/'Population Total - Country Popu'!Y19</f>
        <v>0.38155958803334966</v>
      </c>
      <c r="Y19" s="54">
        <f>'Population Urban - Urban Popula'!Y19/'Population Total - Country Popu'!Z19</f>
        <v>0.38614710365853661</v>
      </c>
      <c r="Z19" s="54">
        <f>'Population Urban - Urban Popula'!Z19/'Population Total - Country Popu'!AA19</f>
        <v>0.39080140662594853</v>
      </c>
      <c r="AA19" s="54">
        <f>'Population Urban - Urban Popula'!AA19/'Population Total - Country Popu'!AB19</f>
        <v>0.39548682909287064</v>
      </c>
      <c r="AB19" s="19"/>
      <c r="AC19" s="20">
        <f t="shared" si="0"/>
        <v>9.8903469396572019E-2</v>
      </c>
      <c r="AD19" s="14"/>
    </row>
    <row r="20" spans="1:30" ht="22.25" customHeight="1" x14ac:dyDescent="0.2">
      <c r="A20" s="16" t="s">
        <v>19</v>
      </c>
      <c r="B20" s="55">
        <f>'Population Urban - Urban Popula'!B20/'Population Total - Country Popu'!C20</f>
        <v>0.13272033310201248</v>
      </c>
      <c r="C20" s="56">
        <f>'Population Urban - Urban Popula'!C20/'Population Total - Country Popu'!D20</f>
        <v>0.14075114075114076</v>
      </c>
      <c r="D20" s="56">
        <f>'Population Urban - Urban Popula'!D20/'Population Total - Country Popu'!E20</f>
        <v>0.1490427625693326</v>
      </c>
      <c r="E20" s="56">
        <f>'Population Urban - Urban Popula'!E20/'Population Total - Country Popu'!F20</f>
        <v>0.15634703196347033</v>
      </c>
      <c r="F20" s="56">
        <f>'Population Urban - Urban Popula'!F20/'Population Total - Country Popu'!G20</f>
        <v>0.15745703197190908</v>
      </c>
      <c r="G20" s="56">
        <f>'Population Urban - Urban Popula'!G20/'Population Total - Country Popu'!H20</f>
        <v>0.15881486934118513</v>
      </c>
      <c r="H20" s="56">
        <f>'Population Urban - Urban Popula'!H20/'Population Total - Country Popu'!I20</f>
        <v>0.16004315770544866</v>
      </c>
      <c r="I20" s="56">
        <f>'Population Urban - Urban Popula'!I20/'Population Total - Country Popu'!J20</f>
        <v>0.16127357674338122</v>
      </c>
      <c r="J20" s="56">
        <f>'Population Urban - Urban Popula'!J20/'Population Total - Country Popu'!K20</f>
        <v>0.16251443656162348</v>
      </c>
      <c r="K20" s="56">
        <f>'Population Urban - Urban Popula'!K20/'Population Total - Country Popu'!L20</f>
        <v>0.16378497327884314</v>
      </c>
      <c r="L20" s="56">
        <f>'Population Urban - Urban Popula'!L20/'Population Total - Country Popu'!M20</f>
        <v>0.16503832857357584</v>
      </c>
      <c r="M20" s="56">
        <f>'Population Urban - Urban Popula'!M20/'Population Total - Country Popu'!N20</f>
        <v>0.16637781629116119</v>
      </c>
      <c r="N20" s="56">
        <f>'Population Urban - Urban Popula'!N20/'Population Total - Country Popu'!O20</f>
        <v>0.16766383748434674</v>
      </c>
      <c r="O20" s="56">
        <f>'Population Urban - Urban Popula'!O20/'Population Total - Country Popu'!P20</f>
        <v>0.16885906040268456</v>
      </c>
      <c r="P20" s="56">
        <f>'Population Urban - Urban Popula'!P20/'Population Total - Country Popu'!Q20</f>
        <v>0.1702457956015524</v>
      </c>
      <c r="Q20" s="56">
        <f>'Population Urban - Urban Popula'!Q20/'Population Total - Country Popu'!R20</f>
        <v>0.17153874860057222</v>
      </c>
      <c r="R20" s="56">
        <f>'Population Urban - Urban Popula'!R20/'Population Total - Country Popu'!S20</f>
        <v>0.17285424376268355</v>
      </c>
      <c r="S20" s="56">
        <f>'Population Urban - Urban Popula'!S20/'Population Total - Country Popu'!T20</f>
        <v>0.17420167105413759</v>
      </c>
      <c r="T20" s="56">
        <f>'Population Urban - Urban Popula'!T20/'Population Total - Country Popu'!U20</f>
        <v>0.17558675148058786</v>
      </c>
      <c r="U20" s="56">
        <f>'Population Urban - Urban Popula'!U20/'Population Total - Country Popu'!V20</f>
        <v>0.17697720827644156</v>
      </c>
      <c r="V20" s="56">
        <f>'Population Urban - Urban Popula'!V20/'Population Total - Country Popu'!W20</f>
        <v>0.17855346544613218</v>
      </c>
      <c r="W20" s="56">
        <f>'Population Urban - Urban Popula'!W20/'Population Total - Country Popu'!X20</f>
        <v>0.18023311819670551</v>
      </c>
      <c r="X20" s="56">
        <f>'Population Urban - Urban Popula'!X20/'Population Total - Country Popu'!Y20</f>
        <v>0.1819523897398044</v>
      </c>
      <c r="Y20" s="56">
        <f>'Population Urban - Urban Popula'!Y20/'Population Total - Country Popu'!Z20</f>
        <v>0.18387039660056656</v>
      </c>
      <c r="Z20" s="56">
        <f>'Population Urban - Urban Popula'!Z20/'Population Total - Country Popu'!AA20</f>
        <v>0.18587613936451144</v>
      </c>
      <c r="AA20" s="56">
        <f>'Population Urban - Urban Popula'!AA20/'Population Total - Country Popu'!AB20</f>
        <v>0.18803489137590521</v>
      </c>
      <c r="AB20" s="19"/>
      <c r="AC20" s="23">
        <f t="shared" si="0"/>
        <v>5.5314558273892728E-2</v>
      </c>
      <c r="AD20" s="19"/>
    </row>
    <row r="21" spans="1:30" ht="22.25" customHeight="1" x14ac:dyDescent="0.2">
      <c r="A21" s="16" t="s">
        <v>20</v>
      </c>
      <c r="B21" s="53">
        <f>'Population Urban - Urban Popula'!B21/'Population Total - Country Popu'!C21</f>
        <v>0.11074992871400056</v>
      </c>
      <c r="C21" s="54">
        <f>'Population Urban - Urban Popula'!C21/'Population Total - Country Popu'!D21</f>
        <v>0.11335095836087244</v>
      </c>
      <c r="D21" s="54">
        <f>'Population Urban - Urban Popula'!D21/'Population Total - Country Popu'!E21</f>
        <v>0.11416861826697892</v>
      </c>
      <c r="E21" s="54">
        <f>'Population Urban - Urban Popula'!E21/'Population Total - Country Popu'!F21</f>
        <v>0.11497683993823983</v>
      </c>
      <c r="F21" s="54">
        <f>'Population Urban - Urban Popula'!F21/'Population Total - Country Popu'!G21</f>
        <v>0.11583088491608984</v>
      </c>
      <c r="G21" s="54">
        <f>'Population Urban - Urban Popula'!G21/'Population Total - Country Popu'!H21</f>
        <v>0.11662889928161613</v>
      </c>
      <c r="H21" s="54">
        <f>'Population Urban - Urban Popula'!H21/'Population Total - Country Popu'!I21</f>
        <v>0.11747944693572496</v>
      </c>
      <c r="I21" s="54">
        <f>'Population Urban - Urban Popula'!I21/'Population Total - Country Popu'!J21</f>
        <v>0.11827031922119086</v>
      </c>
      <c r="J21" s="54">
        <f>'Population Urban - Urban Popula'!J21/'Population Total - Country Popu'!K21</f>
        <v>0.11913959613696225</v>
      </c>
      <c r="K21" s="54">
        <f>'Population Urban - Urban Popula'!K21/'Population Total - Country Popu'!L21</f>
        <v>0.11995916283818274</v>
      </c>
      <c r="L21" s="54">
        <f>'Population Urban - Urban Popula'!L21/'Population Total - Country Popu'!M21</f>
        <v>0.12081891580161476</v>
      </c>
      <c r="M21" s="54">
        <f>'Population Urban - Urban Popula'!M21/'Population Total - Country Popu'!N21</f>
        <v>0.12165178571428571</v>
      </c>
      <c r="N21" s="54">
        <f>'Population Urban - Urban Popula'!N21/'Population Total - Country Popu'!O21</f>
        <v>0.1225378714874918</v>
      </c>
      <c r="O21" s="54">
        <f>'Population Urban - Urban Popula'!O21/'Population Total - Country Popu'!P21</f>
        <v>0.12482301214695581</v>
      </c>
      <c r="P21" s="54">
        <f>'Population Urban - Urban Popula'!P21/'Population Total - Country Popu'!Q21</f>
        <v>0.12756149385961754</v>
      </c>
      <c r="Q21" s="54">
        <f>'Population Urban - Urban Popula'!Q21/'Population Total - Country Popu'!R21</f>
        <v>0.13030461270670149</v>
      </c>
      <c r="R21" s="54">
        <f>'Population Urban - Urban Popula'!R21/'Population Total - Country Popu'!S21</f>
        <v>0.13314933862879069</v>
      </c>
      <c r="S21" s="54">
        <f>'Population Urban - Urban Popula'!S21/'Population Total - Country Popu'!T21</f>
        <v>0.1359953138728888</v>
      </c>
      <c r="T21" s="54">
        <f>'Population Urban - Urban Popula'!T21/'Population Total - Country Popu'!U21</f>
        <v>0.13892822304037258</v>
      </c>
      <c r="U21" s="54">
        <f>'Population Urban - Urban Popula'!U21/'Population Total - Country Popu'!V21</f>
        <v>0.14188777994157742</v>
      </c>
      <c r="V21" s="54">
        <f>'Population Urban - Urban Popula'!V21/'Population Total - Country Popu'!W21</f>
        <v>0.1449083473092653</v>
      </c>
      <c r="W21" s="54">
        <f>'Population Urban - Urban Popula'!W21/'Population Total - Country Popu'!X21</f>
        <v>0.14800273130761352</v>
      </c>
      <c r="X21" s="54">
        <f>'Population Urban - Urban Popula'!X21/'Population Total - Country Popu'!Y21</f>
        <v>0.15115831178121389</v>
      </c>
      <c r="Y21" s="54">
        <f>'Population Urban - Urban Popula'!Y21/'Population Total - Country Popu'!Z21</f>
        <v>0.15436813113707124</v>
      </c>
      <c r="Z21" s="54">
        <f>'Population Urban - Urban Popula'!Z21/'Population Total - Country Popu'!AA21</f>
        <v>0.15765220749131162</v>
      </c>
      <c r="AA21" s="54">
        <f>'Population Urban - Urban Popula'!AA21/'Population Total - Country Popu'!AB21</f>
        <v>0.16100744874318029</v>
      </c>
      <c r="AB21" s="19"/>
      <c r="AC21" s="20">
        <f t="shared" si="0"/>
        <v>5.0257520029179728E-2</v>
      </c>
      <c r="AD21" s="19"/>
    </row>
    <row r="22" spans="1:30" ht="22.25" customHeight="1" x14ac:dyDescent="0.2">
      <c r="A22" s="16" t="s">
        <v>21</v>
      </c>
      <c r="B22" s="55">
        <f>'Population Urban - Urban Popula'!B22/'Population Total - Country Popu'!C22</f>
        <v>0.18885618991563666</v>
      </c>
      <c r="C22" s="56">
        <f>'Population Urban - Urban Popula'!C22/'Population Total - Country Popu'!D22</f>
        <v>0.19208717773474579</v>
      </c>
      <c r="D22" s="56">
        <f>'Population Urban - Urban Popula'!D22/'Population Total - Country Popu'!E22</f>
        <v>0.19536642678807462</v>
      </c>
      <c r="E22" s="56">
        <f>'Population Urban - Urban Popula'!E22/'Population Total - Country Popu'!F22</f>
        <v>0.19867173349433534</v>
      </c>
      <c r="F22" s="56">
        <f>'Population Urban - Urban Popula'!F22/'Population Total - Country Popu'!G22</f>
        <v>0.20205043520143118</v>
      </c>
      <c r="G22" s="56">
        <f>'Population Urban - Urban Popula'!G22/'Population Total - Country Popu'!H22</f>
        <v>0.20545017365749399</v>
      </c>
      <c r="H22" s="56">
        <f>'Population Urban - Urban Popula'!H22/'Population Total - Country Popu'!I22</f>
        <v>0.20890188434048082</v>
      </c>
      <c r="I22" s="56">
        <f>'Population Urban - Urban Popula'!I22/'Population Total - Country Popu'!J22</f>
        <v>0.21237257012600519</v>
      </c>
      <c r="J22" s="56">
        <f>'Population Urban - Urban Popula'!J22/'Population Total - Country Popu'!K22</f>
        <v>0.21588733090370005</v>
      </c>
      <c r="K22" s="56">
        <f>'Population Urban - Urban Popula'!K22/'Population Total - Country Popu'!L22</f>
        <v>0.21947985414218124</v>
      </c>
      <c r="L22" s="56">
        <f>'Population Urban - Urban Popula'!L22/'Population Total - Country Popu'!M22</f>
        <v>0.22309749860380354</v>
      </c>
      <c r="M22" s="56">
        <f>'Population Urban - Urban Popula'!M22/'Population Total - Country Popu'!N22</f>
        <v>0.22673735492190858</v>
      </c>
      <c r="N22" s="56">
        <f>'Population Urban - Urban Popula'!N22/'Population Total - Country Popu'!O22</f>
        <v>0.23043623973635705</v>
      </c>
      <c r="O22" s="56">
        <f>'Population Urban - Urban Popula'!O22/'Population Total - Country Popu'!P22</f>
        <v>0.23611980087592829</v>
      </c>
      <c r="P22" s="56">
        <f>'Population Urban - Urban Popula'!P22/'Population Total - Country Popu'!Q22</f>
        <v>0.24223487356017476</v>
      </c>
      <c r="Q22" s="56">
        <f>'Population Urban - Urban Popula'!Q22/'Population Total - Country Popu'!R22</f>
        <v>0.24845456418710077</v>
      </c>
      <c r="R22" s="56">
        <f>'Population Urban - Urban Popula'!R22/'Population Total - Country Popu'!S22</f>
        <v>0.2547694156526964</v>
      </c>
      <c r="S22" s="56">
        <f>'Population Urban - Urban Popula'!S22/'Population Total - Country Popu'!T22</f>
        <v>0.26121108949416344</v>
      </c>
      <c r="T22" s="56">
        <f>'Population Urban - Urban Popula'!T22/'Population Total - Country Popu'!U22</f>
        <v>0.26776691693818766</v>
      </c>
      <c r="U22" s="56">
        <f>'Population Urban - Urban Popula'!U22/'Population Total - Country Popu'!V22</f>
        <v>0.27438130155820351</v>
      </c>
      <c r="V22" s="56">
        <f>'Population Urban - Urban Popula'!V22/'Population Total - Country Popu'!W22</f>
        <v>0.28114646565717211</v>
      </c>
      <c r="W22" s="56">
        <f>'Population Urban - Urban Popula'!W22/'Population Total - Country Popu'!X22</f>
        <v>0.28797324991910256</v>
      </c>
      <c r="X22" s="56">
        <f>'Population Urban - Urban Popula'!X22/'Population Total - Country Popu'!Y22</f>
        <v>0.29493753008392104</v>
      </c>
      <c r="Y22" s="56">
        <f>'Population Urban - Urban Popula'!Y22/'Population Total - Country Popu'!Z22</f>
        <v>0.30195115018374513</v>
      </c>
      <c r="Z22" s="56">
        <f>'Population Urban - Urban Popula'!Z22/'Population Total - Country Popu'!AA22</f>
        <v>0.30902141576531317</v>
      </c>
      <c r="AA22" s="56">
        <f>'Population Urban - Urban Popula'!AA22/'Population Total - Country Popu'!AB22</f>
        <v>0.31607733644412994</v>
      </c>
      <c r="AB22" s="19"/>
      <c r="AC22" s="23">
        <f t="shared" si="0"/>
        <v>0.12722114652849328</v>
      </c>
      <c r="AD22" s="19"/>
    </row>
    <row r="23" spans="1:30" ht="22.25" customHeight="1" x14ac:dyDescent="0.2">
      <c r="A23" s="16" t="s">
        <v>22</v>
      </c>
      <c r="B23" s="53">
        <f>'Population Urban - Urban Popula'!B23/'Population Total - Country Popu'!C23</f>
        <v>0.39400892288081579</v>
      </c>
      <c r="C23" s="54">
        <f>'Population Urban - Urban Popula'!C23/'Population Total - Country Popu'!D23</f>
        <v>0.38989798457327696</v>
      </c>
      <c r="D23" s="54">
        <f>'Population Urban - Urban Popula'!D23/'Population Total - Country Popu'!E23</f>
        <v>0.3851014704095273</v>
      </c>
      <c r="E23" s="54">
        <f>'Population Urban - Urban Popula'!E23/'Population Total - Country Popu'!F23</f>
        <v>0.38038703549804109</v>
      </c>
      <c r="F23" s="54">
        <f>'Population Urban - Urban Popula'!F23/'Population Total - Country Popu'!G23</f>
        <v>0.37576811594202897</v>
      </c>
      <c r="G23" s="54">
        <f>'Population Urban - Urban Popula'!G23/'Population Total - Country Popu'!H23</f>
        <v>0.37111186517362288</v>
      </c>
      <c r="H23" s="54">
        <f>'Population Urban - Urban Popula'!H23/'Population Total - Country Popu'!I23</f>
        <v>0.36636173261324811</v>
      </c>
      <c r="I23" s="54">
        <f>'Population Urban - Urban Popula'!I23/'Population Total - Country Popu'!J23</f>
        <v>0.36180257510729613</v>
      </c>
      <c r="J23" s="54">
        <f>'Population Urban - Urban Popula'!J23/'Population Total - Country Popu'!K23</f>
        <v>0.35720998224913858</v>
      </c>
      <c r="K23" s="54">
        <f>'Population Urban - Urban Popula'!K23/'Population Total - Country Popu'!L23</f>
        <v>0.35257648134973069</v>
      </c>
      <c r="L23" s="54">
        <f>'Population Urban - Urban Popula'!L23/'Population Total - Country Popu'!M23</f>
        <v>0.34798534798534797</v>
      </c>
      <c r="M23" s="54">
        <f>'Population Urban - Urban Popula'!M23/'Population Total - Country Popu'!N23</f>
        <v>0.3495464196101139</v>
      </c>
      <c r="N23" s="54">
        <f>'Population Urban - Urban Popula'!N23/'Population Total - Country Popu'!O23</f>
        <v>0.35369411764705883</v>
      </c>
      <c r="O23" s="54">
        <f>'Population Urban - Urban Popula'!O23/'Population Total - Country Popu'!P23</f>
        <v>0.35777879761358422</v>
      </c>
      <c r="P23" s="54">
        <f>'Population Urban - Urban Popula'!P23/'Population Total - Country Popu'!Q23</f>
        <v>0.36196868008948546</v>
      </c>
      <c r="Q23" s="54">
        <f>'Population Urban - Urban Popula'!Q23/'Population Total - Country Popu'!R23</f>
        <v>0.36608544027898865</v>
      </c>
      <c r="R23" s="54">
        <f>'Population Urban - Urban Popula'!R23/'Population Total - Country Popu'!S23</f>
        <v>0.37031064335426922</v>
      </c>
      <c r="S23" s="54">
        <f>'Population Urban - Urban Popula'!S23/'Population Total - Country Popu'!T23</f>
        <v>0.37448389760528489</v>
      </c>
      <c r="T23" s="54">
        <f>'Population Urban - Urban Popula'!T23/'Population Total - Country Popu'!U23</f>
        <v>0.37874287549169144</v>
      </c>
      <c r="U23" s="54">
        <f>'Population Urban - Urban Popula'!U23/'Population Total - Country Popu'!V23</f>
        <v>0.38300194931773879</v>
      </c>
      <c r="V23" s="54">
        <f>'Population Urban - Urban Popula'!V23/'Population Total - Country Popu'!W23</f>
        <v>0.38722856926685328</v>
      </c>
      <c r="W23" s="54">
        <f>'Population Urban - Urban Popula'!W23/'Population Total - Country Popu'!X23</f>
        <v>0.39152119700748128</v>
      </c>
      <c r="X23" s="54">
        <f>'Population Urban - Urban Popula'!X23/'Population Total - Country Popu'!Y23</f>
        <v>0.39587921847246893</v>
      </c>
      <c r="Y23" s="54">
        <f>'Population Urban - Urban Popula'!Y23/'Population Total - Country Popu'!Z23</f>
        <v>0.40023385377261161</v>
      </c>
      <c r="Z23" s="54">
        <f>'Population Urban - Urban Popula'!Z23/'Population Total - Country Popu'!AA23</f>
        <v>0.40470008654550294</v>
      </c>
      <c r="AA23" s="54">
        <f>'Population Urban - Urban Popula'!AA23/'Population Total - Country Popu'!AB23</f>
        <v>0.40921391752577319</v>
      </c>
      <c r="AB23" s="19"/>
      <c r="AC23" s="20">
        <f t="shared" si="0"/>
        <v>1.5204994644957393E-2</v>
      </c>
      <c r="AD23" s="19"/>
    </row>
    <row r="24" spans="1:30" ht="22.25" customHeight="1" x14ac:dyDescent="0.2">
      <c r="A24" s="16" t="s">
        <v>23</v>
      </c>
      <c r="B24" s="55">
        <f>'Population Urban - Urban Popula'!B24/'Population Total - Country Popu'!C24</f>
        <v>0.28990632766201491</v>
      </c>
      <c r="C24" s="56">
        <f>'Population Urban - Urban Popula'!C24/'Population Total - Country Popu'!D24</f>
        <v>0.29740054038945307</v>
      </c>
      <c r="D24" s="56">
        <f>'Population Urban - Urban Popula'!D24/'Population Total - Country Popu'!E24</f>
        <v>0.30498133139058375</v>
      </c>
      <c r="E24" s="56">
        <f>'Population Urban - Urban Popula'!E24/'Population Total - Country Popu'!F24</f>
        <v>0.30942824012130943</v>
      </c>
      <c r="F24" s="56">
        <f>'Population Urban - Urban Popula'!F24/'Population Total - Country Popu'!G24</f>
        <v>0.31332575028436432</v>
      </c>
      <c r="G24" s="56">
        <f>'Population Urban - Urban Popula'!G24/'Population Total - Country Popu'!H24</f>
        <v>0.31729530028352954</v>
      </c>
      <c r="H24" s="56">
        <f>'Population Urban - Urban Popula'!H24/'Population Total - Country Popu'!I24</f>
        <v>0.32128988688164783</v>
      </c>
      <c r="I24" s="56">
        <f>'Population Urban - Urban Popula'!I24/'Population Total - Country Popu'!J24</f>
        <v>0.32533621119043665</v>
      </c>
      <c r="J24" s="56">
        <f>'Population Urban - Urban Popula'!J24/'Population Total - Country Popu'!K24</f>
        <v>0.3293540474243663</v>
      </c>
      <c r="K24" s="56">
        <f>'Population Urban - Urban Popula'!K24/'Population Total - Country Popu'!L24</f>
        <v>0.33346790472345578</v>
      </c>
      <c r="L24" s="56">
        <f>'Population Urban - Urban Popula'!L24/'Population Total - Country Popu'!M24</f>
        <v>0.33757197696737046</v>
      </c>
      <c r="M24" s="56">
        <f>'Population Urban - Urban Popula'!M24/'Population Total - Country Popu'!N24</f>
        <v>0.3417017557797728</v>
      </c>
      <c r="N24" s="56">
        <f>'Population Urban - Urban Popula'!N24/'Population Total - Country Popu'!O24</f>
        <v>0.34585871370935845</v>
      </c>
      <c r="O24" s="56">
        <f>'Population Urban - Urban Popula'!O24/'Population Total - Country Popu'!P24</f>
        <v>0.34482758620689657</v>
      </c>
      <c r="P24" s="56">
        <f>'Population Urban - Urban Popula'!P24/'Population Total - Country Popu'!Q24</f>
        <v>0.34294493027653039</v>
      </c>
      <c r="Q24" s="56">
        <f>'Population Urban - Urban Popula'!Q24/'Population Total - Country Popu'!R24</f>
        <v>0.34112186295334751</v>
      </c>
      <c r="R24" s="56">
        <f>'Population Urban - Urban Popula'!R24/'Population Total - Country Popu'!S24</f>
        <v>0.33928010059729646</v>
      </c>
      <c r="S24" s="56">
        <f>'Population Urban - Urban Popula'!S24/'Population Total - Country Popu'!T24</f>
        <v>0.33744113029827316</v>
      </c>
      <c r="T24" s="56">
        <f>'Population Urban - Urban Popula'!T24/'Population Total - Country Popu'!U24</f>
        <v>0.33557571964956195</v>
      </c>
      <c r="U24" s="56">
        <f>'Population Urban - Urban Popula'!U24/'Population Total - Country Popu'!V24</f>
        <v>0.33377298471564898</v>
      </c>
      <c r="V24" s="56">
        <f>'Population Urban - Urban Popula'!V24/'Population Total - Country Popu'!W24</f>
        <v>0.3319568708419362</v>
      </c>
      <c r="W24" s="56">
        <f>'Population Urban - Urban Popula'!W24/'Population Total - Country Popu'!X24</f>
        <v>0.33011452953065351</v>
      </c>
      <c r="X24" s="56">
        <f>'Population Urban - Urban Popula'!X24/'Population Total - Country Popu'!Y24</f>
        <v>0.32832993296415042</v>
      </c>
      <c r="Y24" s="56">
        <f>'Population Urban - Urban Popula'!Y24/'Population Total - Country Popu'!Z24</f>
        <v>0.32650176678445231</v>
      </c>
      <c r="Z24" s="56">
        <f>'Population Urban - Urban Popula'!Z24/'Population Total - Country Popu'!AA24</f>
        <v>0.32502226179875332</v>
      </c>
      <c r="AA24" s="56">
        <f>'Population Urban - Urban Popula'!AA24/'Population Total - Country Popu'!AB24</f>
        <v>0.32374052904426426</v>
      </c>
      <c r="AB24" s="19"/>
      <c r="AC24" s="23">
        <f t="shared" si="0"/>
        <v>3.3834201382249351E-2</v>
      </c>
      <c r="AD24" s="19"/>
    </row>
    <row r="25" spans="1:30" ht="22.25" customHeight="1" x14ac:dyDescent="0.2">
      <c r="A25" s="27" t="s">
        <v>24</v>
      </c>
      <c r="B25" s="57">
        <f>'Population Urban - Urban Popula'!B25/'Population Total - Country Popu'!C25</f>
        <v>0.32237142857142859</v>
      </c>
      <c r="C25" s="58">
        <f>'Population Urban - Urban Popula'!C25/'Population Total - Country Popu'!D25</f>
        <v>0.32693689213085764</v>
      </c>
      <c r="D25" s="58">
        <f>'Population Urban - Urban Popula'!D25/'Population Total - Country Popu'!E25</f>
        <v>0.33149665127945138</v>
      </c>
      <c r="E25" s="58">
        <f>'Population Urban - Urban Popula'!E25/'Population Total - Country Popu'!F25</f>
        <v>0.33604350010952339</v>
      </c>
      <c r="F25" s="58">
        <f>'Population Urban - Urban Popula'!F25/'Population Total - Country Popu'!G25</f>
        <v>0.34052234619460203</v>
      </c>
      <c r="G25" s="58">
        <f>'Population Urban - Urban Popula'!G25/'Population Total - Country Popu'!H25</f>
        <v>0.34502152982727757</v>
      </c>
      <c r="H25" s="58">
        <f>'Population Urban - Urban Popula'!H25/'Population Total - Country Popu'!I25</f>
        <v>0.34959330453309478</v>
      </c>
      <c r="I25" s="58">
        <f>'Population Urban - Urban Popula'!I25/'Population Total - Country Popu'!J25</f>
        <v>0.35423939004225613</v>
      </c>
      <c r="J25" s="58">
        <f>'Population Urban - Urban Popula'!J25/'Population Total - Country Popu'!K25</f>
        <v>0.35890736608394352</v>
      </c>
      <c r="K25" s="58">
        <f>'Population Urban - Urban Popula'!K25/'Population Total - Country Popu'!L25</f>
        <v>0.36354880371254078</v>
      </c>
      <c r="L25" s="58">
        <f>'Population Urban - Urban Popula'!L25/'Population Total - Country Popu'!M25</f>
        <v>0.36815607300188796</v>
      </c>
      <c r="M25" s="58">
        <f>'Population Urban - Urban Popula'!M25/'Population Total - Country Popu'!N25</f>
        <v>0.37269755616665801</v>
      </c>
      <c r="N25" s="58">
        <f>'Population Urban - Urban Popula'!N25/'Population Total - Country Popu'!O25</f>
        <v>0.37721067172155115</v>
      </c>
      <c r="O25" s="58">
        <f>'Population Urban - Urban Popula'!O25/'Population Total - Country Popu'!P25</f>
        <v>0.38173132458175479</v>
      </c>
      <c r="P25" s="58">
        <f>'Population Urban - Urban Popula'!P25/'Population Total - Country Popu'!Q25</f>
        <v>0.38629668345528839</v>
      </c>
      <c r="Q25" s="58">
        <f>'Population Urban - Urban Popula'!Q25/'Population Total - Country Popu'!R25</f>
        <v>0.39092519794031338</v>
      </c>
      <c r="R25" s="58">
        <f>'Population Urban - Urban Popula'!R25/'Population Total - Country Popu'!S25</f>
        <v>0.39565591552073437</v>
      </c>
      <c r="S25" s="58">
        <f>'Population Urban - Urban Popula'!S25/'Population Total - Country Popu'!T25</f>
        <v>0.400456410211743</v>
      </c>
      <c r="T25" s="58">
        <f>'Population Urban - Urban Popula'!T25/'Population Total - Country Popu'!U25</f>
        <v>0.40531617709303308</v>
      </c>
      <c r="U25" s="58">
        <f>'Population Urban - Urban Popula'!U25/'Population Total - Country Popu'!V25</f>
        <v>0.41020745727005653</v>
      </c>
      <c r="V25" s="58">
        <f>'Population Urban - Urban Popula'!V25/'Population Total - Country Popu'!W25</f>
        <v>0.41513706412328572</v>
      </c>
      <c r="W25" s="58">
        <f>'Population Urban - Urban Popula'!W25/'Population Total - Country Popu'!X25</f>
        <v>0.42009914165428047</v>
      </c>
      <c r="X25" s="58">
        <f>'Population Urban - Urban Popula'!X25/'Population Total - Country Popu'!Y25</f>
        <v>0.42507930019001766</v>
      </c>
      <c r="Y25" s="58">
        <f>'Population Urban - Urban Popula'!Y25/'Population Total - Country Popu'!Z25</f>
        <v>0.43006998158379373</v>
      </c>
      <c r="Z25" s="58">
        <f>'Population Urban - Urban Popula'!Z25/'Population Total - Country Popu'!AA25</f>
        <v>0.43507405973530633</v>
      </c>
      <c r="AA25" s="58">
        <f>'Population Urban - Urban Popula'!AA25/'Population Total - Country Popu'!AB25</f>
        <v>0.44008430279218108</v>
      </c>
      <c r="AB25" s="14"/>
      <c r="AC25" s="30">
        <f t="shared" si="0"/>
        <v>0.11771287422075249</v>
      </c>
      <c r="AD25" s="19"/>
    </row>
    <row r="26" spans="1:30" ht="22.25" customHeight="1" x14ac:dyDescent="0.2">
      <c r="A26" s="16" t="s">
        <v>25</v>
      </c>
      <c r="B26" s="55">
        <f>'Population Urban - Urban Popula'!B26/'Population Total - Country Popu'!C26</f>
        <v>0.25585446100251596</v>
      </c>
      <c r="C26" s="56">
        <f>'Population Urban - Urban Popula'!C26/'Population Total - Country Popu'!D26</f>
        <v>0.26217966769923967</v>
      </c>
      <c r="D26" s="56">
        <f>'Population Urban - Urban Popula'!D26/'Population Total - Country Popu'!E26</f>
        <v>0.26874488775788419</v>
      </c>
      <c r="E26" s="56">
        <f>'Population Urban - Urban Popula'!E26/'Population Total - Country Popu'!F26</f>
        <v>0.27532536053464651</v>
      </c>
      <c r="F26" s="56">
        <f>'Population Urban - Urban Popula'!F26/'Population Total - Country Popu'!G26</f>
        <v>0.28204036447245168</v>
      </c>
      <c r="G26" s="56">
        <f>'Population Urban - Urban Popula'!G26/'Population Total - Country Popu'!H26</f>
        <v>0.28880627839735645</v>
      </c>
      <c r="H26" s="56">
        <f>'Population Urban - Urban Popula'!H26/'Population Total - Country Popu'!I26</f>
        <v>0.29569547060713136</v>
      </c>
      <c r="I26" s="56">
        <f>'Population Urban - Urban Popula'!I26/'Population Total - Country Popu'!J26</f>
        <v>0.30271284496911893</v>
      </c>
      <c r="J26" s="56">
        <f>'Population Urban - Urban Popula'!J26/'Population Total - Country Popu'!K26</f>
        <v>0.30971228497488201</v>
      </c>
      <c r="K26" s="56">
        <f>'Population Urban - Urban Popula'!K26/'Population Total - Country Popu'!L26</f>
        <v>0.31692694841240471</v>
      </c>
      <c r="L26" s="56">
        <f>'Population Urban - Urban Popula'!L26/'Population Total - Country Popu'!M26</f>
        <v>0.32416517055655297</v>
      </c>
      <c r="M26" s="56">
        <f>'Population Urban - Urban Popula'!M26/'Population Total - Country Popu'!N26</f>
        <v>0.33152589502954466</v>
      </c>
      <c r="N26" s="56">
        <f>'Population Urban - Urban Popula'!N26/'Population Total - Country Popu'!O26</f>
        <v>0.3389534493181971</v>
      </c>
      <c r="O26" s="56">
        <f>'Population Urban - Urban Popula'!O26/'Population Total - Country Popu'!P26</f>
        <v>0.34647558524090527</v>
      </c>
      <c r="P26" s="56">
        <f>'Population Urban - Urban Popula'!P26/'Population Total - Country Popu'!Q26</f>
        <v>0.35400888777617828</v>
      </c>
      <c r="Q26" s="56">
        <f>'Population Urban - Urban Popula'!Q26/'Population Total - Country Popu'!R26</f>
        <v>0.36170212765957449</v>
      </c>
      <c r="R26" s="56">
        <f>'Population Urban - Urban Popula'!R26/'Population Total - Country Popu'!S26</f>
        <v>0.3694077794650158</v>
      </c>
      <c r="S26" s="56">
        <f>'Population Urban - Urban Popula'!S26/'Population Total - Country Popu'!T26</f>
        <v>0.377237057528369</v>
      </c>
      <c r="T26" s="56">
        <f>'Population Urban - Urban Popula'!T26/'Population Total - Country Popu'!U26</f>
        <v>0.38511521240580976</v>
      </c>
      <c r="U26" s="56">
        <f>'Population Urban - Urban Popula'!U26/'Population Total - Country Popu'!V26</f>
        <v>0.39298356844719184</v>
      </c>
      <c r="V26" s="56">
        <f>'Population Urban - Urban Popula'!V26/'Population Total - Country Popu'!W26</f>
        <v>0.40099237812675842</v>
      </c>
      <c r="W26" s="56">
        <f>'Population Urban - Urban Popula'!W26/'Population Total - Country Popu'!X26</f>
        <v>0.40901883052527255</v>
      </c>
      <c r="X26" s="56">
        <f>'Population Urban - Urban Popula'!X26/'Population Total - Country Popu'!Y26</f>
        <v>0.41698285384947892</v>
      </c>
      <c r="Y26" s="56">
        <f>'Population Urban - Urban Popula'!Y26/'Population Total - Country Popu'!Z26</f>
        <v>0.424878912071535</v>
      </c>
      <c r="Z26" s="56">
        <f>'Population Urban - Urban Popula'!Z26/'Population Total - Country Popu'!AA26</f>
        <v>0.4327596331932963</v>
      </c>
      <c r="AA26" s="56">
        <f>'Population Urban - Urban Popula'!AA26/'Population Total - Country Popu'!AB26</f>
        <v>0.44049079754601228</v>
      </c>
      <c r="AB26" s="19"/>
      <c r="AC26" s="23">
        <f t="shared" si="0"/>
        <v>0.18463633654349632</v>
      </c>
      <c r="AD26" s="19"/>
    </row>
    <row r="27" spans="1:30" ht="22.25" customHeight="1" x14ac:dyDescent="0.2">
      <c r="A27" s="16" t="s">
        <v>26</v>
      </c>
      <c r="B27" s="53">
        <f>'Population Urban - Urban Popula'!B27/'Population Total - Country Popu'!C27</f>
        <v>0.39660314830157417</v>
      </c>
      <c r="C27" s="54">
        <f>'Population Urban - Urban Popula'!C27/'Population Total - Country Popu'!D27</f>
        <v>0.40233306516492356</v>
      </c>
      <c r="D27" s="54">
        <f>'Population Urban - Urban Popula'!D27/'Population Total - Country Popu'!E27</f>
        <v>0.40814253340626711</v>
      </c>
      <c r="E27" s="54">
        <f>'Population Urban - Urban Popula'!E27/'Population Total - Country Popu'!F27</f>
        <v>0.41400258182094313</v>
      </c>
      <c r="F27" s="54">
        <f>'Population Urban - Urban Popula'!F27/'Population Total - Country Popu'!G27</f>
        <v>0.41987155827858569</v>
      </c>
      <c r="G27" s="54">
        <f>'Population Urban - Urban Popula'!G27/'Population Total - Country Popu'!H27</f>
        <v>0.42569992821249103</v>
      </c>
      <c r="H27" s="54">
        <f>'Population Urban - Urban Popula'!H27/'Population Total - Country Popu'!I27</f>
        <v>0.43165467625899279</v>
      </c>
      <c r="I27" s="54">
        <f>'Population Urban - Urban Popula'!I27/'Population Total - Country Popu'!J27</f>
        <v>0.43755523828948262</v>
      </c>
      <c r="J27" s="54">
        <f>'Population Urban - Urban Popula'!J27/'Population Total - Country Popu'!K27</f>
        <v>0.44347365634101138</v>
      </c>
      <c r="K27" s="54">
        <f>'Population Urban - Urban Popula'!K27/'Population Total - Country Popu'!L27</f>
        <v>0.44940054144643549</v>
      </c>
      <c r="L27" s="54">
        <f>'Population Urban - Urban Popula'!L27/'Population Total - Country Popu'!M27</f>
        <v>0.45542440984429933</v>
      </c>
      <c r="M27" s="54">
        <f>'Population Urban - Urban Popula'!M27/'Population Total - Country Popu'!N27</f>
        <v>0.4614067278287462</v>
      </c>
      <c r="N27" s="54">
        <f>'Population Urban - Urban Popula'!N27/'Population Total - Country Popu'!O27</f>
        <v>0.46740555356930041</v>
      </c>
      <c r="O27" s="54">
        <f>'Population Urban - Urban Popula'!O27/'Population Total - Country Popu'!P27</f>
        <v>0.47337862161063693</v>
      </c>
      <c r="P27" s="54">
        <f>'Population Urban - Urban Popula'!P27/'Population Total - Country Popu'!Q27</f>
        <v>0.47937765205091937</v>
      </c>
      <c r="Q27" s="54">
        <f>'Population Urban - Urban Popula'!Q27/'Population Total - Country Popu'!R27</f>
        <v>0.48538978939243577</v>
      </c>
      <c r="R27" s="54">
        <f>'Population Urban - Urban Popula'!R27/'Population Total - Country Popu'!S27</f>
        <v>0.49140339565871483</v>
      </c>
      <c r="S27" s="54">
        <f>'Population Urban - Urban Popula'!S27/'Population Total - Country Popu'!T27</f>
        <v>0.49738192480888049</v>
      </c>
      <c r="T27" s="54">
        <f>'Population Urban - Urban Popula'!T27/'Population Total - Country Popu'!U27</f>
        <v>0.50334268946159733</v>
      </c>
      <c r="U27" s="54">
        <f>'Population Urban - Urban Popula'!U27/'Population Total - Country Popu'!V27</f>
        <v>0.50930163151611618</v>
      </c>
      <c r="V27" s="54">
        <f>'Population Urban - Urban Popula'!V27/'Population Total - Country Popu'!W27</f>
        <v>0.5151764934057409</v>
      </c>
      <c r="W27" s="54">
        <f>'Population Urban - Urban Popula'!W27/'Population Total - Country Popu'!X27</f>
        <v>0.52098695405558704</v>
      </c>
      <c r="X27" s="54">
        <f>'Population Urban - Urban Popula'!X27/'Population Total - Country Popu'!Y27</f>
        <v>0.52677419354838706</v>
      </c>
      <c r="Y27" s="54">
        <f>'Population Urban - Urban Popula'!Y27/'Population Total - Country Popu'!Z27</f>
        <v>0.53248854138581825</v>
      </c>
      <c r="Z27" s="54">
        <f>'Population Urban - Urban Popula'!Z27/'Population Total - Country Popu'!AA27</f>
        <v>0.53819185766247424</v>
      </c>
      <c r="AA27" s="54">
        <f>'Population Urban - Urban Popula'!AA27/'Population Total - Country Popu'!AB27</f>
        <v>0.54379515239601595</v>
      </c>
      <c r="AB27" s="19"/>
      <c r="AC27" s="20">
        <f t="shared" si="0"/>
        <v>0.14719200409444178</v>
      </c>
      <c r="AD27" s="19"/>
    </row>
    <row r="28" spans="1:30" ht="23.25" customHeight="1" x14ac:dyDescent="0.2">
      <c r="A28" s="24" t="s">
        <v>27</v>
      </c>
      <c r="B28" s="55">
        <f>'Population Urban - Urban Popula'!B28/'Population Total - Country Popu'!C28</f>
        <v>0.36834878132509441</v>
      </c>
      <c r="C28" s="56">
        <f>'Population Urban - Urban Popula'!C28/'Population Total - Country Popu'!D28</f>
        <v>0.36912751677852351</v>
      </c>
      <c r="D28" s="56">
        <f>'Population Urban - Urban Popula'!D28/'Population Total - Country Popu'!E28</f>
        <v>0.3697148475909538</v>
      </c>
      <c r="E28" s="56">
        <f>'Population Urban - Urban Popula'!E28/'Population Total - Country Popu'!F28</f>
        <v>0.37056</v>
      </c>
      <c r="F28" s="56">
        <f>'Population Urban - Urban Popula'!F28/'Population Total - Country Popu'!G28</f>
        <v>0.37144642299281472</v>
      </c>
      <c r="G28" s="56">
        <f>'Population Urban - Urban Popula'!G28/'Population Total - Country Popu'!H28</f>
        <v>0.37240537240537241</v>
      </c>
      <c r="H28" s="56">
        <f>'Population Urban - Urban Popula'!H28/'Population Total - Country Popu'!I28</f>
        <v>0.37313432835820898</v>
      </c>
      <c r="I28" s="56">
        <f>'Population Urban - Urban Popula'!I28/'Population Total - Country Popu'!J28</f>
        <v>0.37401459854014596</v>
      </c>
      <c r="J28" s="56">
        <f>'Population Urban - Urban Popula'!J28/'Population Total - Country Popu'!K28</f>
        <v>0.37478559176672382</v>
      </c>
      <c r="K28" s="56">
        <f>'Population Urban - Urban Popula'!K28/'Population Total - Country Popu'!L28</f>
        <v>0.37563025210084033</v>
      </c>
      <c r="L28" s="56">
        <f>'Population Urban - Urban Popula'!L28/'Population Total - Country Popu'!M28</f>
        <v>0.37630566245189667</v>
      </c>
      <c r="M28" s="56">
        <f>'Population Urban - Urban Popula'!M28/'Population Total - Country Popu'!N28</f>
        <v>0.37715982721382291</v>
      </c>
      <c r="N28" s="56">
        <f>'Population Urban - Urban Popula'!N28/'Population Total - Country Popu'!O28</f>
        <v>0.37801964427926732</v>
      </c>
      <c r="O28" s="56">
        <f>'Population Urban - Urban Popula'!O28/'Population Total - Country Popu'!P28</f>
        <v>0.37885117493472587</v>
      </c>
      <c r="P28" s="56">
        <f>'Population Urban - Urban Popula'!P28/'Population Total - Country Popu'!Q28</f>
        <v>0.37955829481253212</v>
      </c>
      <c r="Q28" s="56">
        <f>'Population Urban - Urban Popula'!Q28/'Population Total - Country Popu'!R28</f>
        <v>0.38071194142893211</v>
      </c>
      <c r="R28" s="56">
        <f>'Population Urban - Urban Popula'!R28/'Population Total - Country Popu'!S28</f>
        <v>0.38194444444444442</v>
      </c>
      <c r="S28" s="56">
        <f>'Population Urban - Urban Popula'!S28/'Population Total - Country Popu'!T28</f>
        <v>0.38324811297784273</v>
      </c>
      <c r="T28" s="56">
        <f>'Population Urban - Urban Popula'!T28/'Population Total - Country Popu'!U28</f>
        <v>0.38470728793309439</v>
      </c>
      <c r="U28" s="56">
        <f>'Population Urban - Urban Popula'!U28/'Population Total - Country Popu'!V28</f>
        <v>0.38631036099390531</v>
      </c>
      <c r="V28" s="56">
        <f>'Population Urban - Urban Popula'!V28/'Population Total - Country Popu'!W28</f>
        <v>0.38827586206896553</v>
      </c>
      <c r="W28" s="56">
        <f>'Population Urban - Urban Popula'!W28/'Population Total - Country Popu'!X28</f>
        <v>0.39044183949504058</v>
      </c>
      <c r="X28" s="56">
        <f>'Population Urban - Urban Popula'!X28/'Population Total - Country Popu'!Y28</f>
        <v>0.39270718232044199</v>
      </c>
      <c r="Y28" s="56">
        <f>'Population Urban - Urban Popula'!Y28/'Population Total - Country Popu'!Z28</f>
        <v>0.39493067590987868</v>
      </c>
      <c r="Z28" s="56">
        <f>'Population Urban - Urban Popula'!Z28/'Population Total - Country Popu'!AA28</f>
        <v>0.39753663198131239</v>
      </c>
      <c r="AA28" s="56">
        <f>'Population Urban - Urban Popula'!AA28/'Population Total - Country Popu'!AB28</f>
        <v>0.40037476577139286</v>
      </c>
      <c r="AB28" s="19"/>
      <c r="AC28" s="23">
        <f t="shared" si="0"/>
        <v>3.202598444629845E-2</v>
      </c>
      <c r="AD28" s="14"/>
    </row>
    <row r="29" spans="1:30" ht="22.25" customHeight="1" x14ac:dyDescent="0.2">
      <c r="A29" s="16" t="s">
        <v>28</v>
      </c>
      <c r="B29" s="53">
        <f>'Population Urban - Urban Popula'!B29/'Population Total - Country Popu'!C29</f>
        <v>0.20816532258064516</v>
      </c>
      <c r="C29" s="54">
        <f>'Population Urban - Urban Popula'!C29/'Population Total - Country Popu'!D29</f>
        <v>0.21015790330457432</v>
      </c>
      <c r="D29" s="54">
        <f>'Population Urban - Urban Popula'!D29/'Population Total - Country Popu'!E29</f>
        <v>0.21233633065152233</v>
      </c>
      <c r="E29" s="54">
        <f>'Population Urban - Urban Popula'!E29/'Population Total - Country Popu'!F29</f>
        <v>0.21415469275450932</v>
      </c>
      <c r="F29" s="54">
        <f>'Population Urban - Urban Popula'!F29/'Population Total - Country Popu'!G29</f>
        <v>0.21432800473653049</v>
      </c>
      <c r="G29" s="54">
        <f>'Population Urban - Urban Popula'!G29/'Population Total - Country Popu'!H29</f>
        <v>0.214756446991404</v>
      </c>
      <c r="H29" s="54">
        <f>'Population Urban - Urban Popula'!H29/'Population Total - Country Popu'!I29</f>
        <v>0.21507760532150777</v>
      </c>
      <c r="I29" s="54">
        <f>'Population Urban - Urban Popula'!I29/'Population Total - Country Popu'!J29</f>
        <v>0.21532895618384029</v>
      </c>
      <c r="J29" s="54">
        <f>'Population Urban - Urban Popula'!J29/'Population Total - Country Popu'!K29</f>
        <v>0.21569135163127914</v>
      </c>
      <c r="K29" s="54">
        <f>'Population Urban - Urban Popula'!K29/'Population Total - Country Popu'!L29</f>
        <v>0.21604398350618517</v>
      </c>
      <c r="L29" s="54">
        <f>'Population Urban - Urban Popula'!L29/'Population Total - Country Popu'!M29</f>
        <v>0.21635947476207687</v>
      </c>
      <c r="M29" s="54">
        <f>'Population Urban - Urban Popula'!M29/'Population Total - Country Popu'!N29</f>
        <v>0.21668019951281753</v>
      </c>
      <c r="N29" s="54">
        <f>'Population Urban - Urban Popula'!N29/'Population Total - Country Popu'!O29</f>
        <v>0.21707589285714285</v>
      </c>
      <c r="O29" s="54">
        <f>'Population Urban - Urban Popula'!O29/'Population Total - Country Popu'!P29</f>
        <v>0.21737729567178607</v>
      </c>
      <c r="P29" s="54">
        <f>'Population Urban - Urban Popula'!P29/'Population Total - Country Popu'!Q29</f>
        <v>0.21769270563890325</v>
      </c>
      <c r="Q29" s="54">
        <f>'Population Urban - Urban Popula'!Q29/'Population Total - Country Popu'!R29</f>
        <v>0.21799480726982226</v>
      </c>
      <c r="R29" s="54">
        <f>'Population Urban - Urban Popula'!R29/'Population Total - Country Popu'!S29</f>
        <v>0.21830645939943999</v>
      </c>
      <c r="S29" s="54">
        <f>'Population Urban - Urban Popula'!S29/'Population Total - Country Popu'!T29</f>
        <v>0.2187207780063587</v>
      </c>
      <c r="T29" s="54">
        <f>'Population Urban - Urban Popula'!T29/'Population Total - Country Popu'!U29</f>
        <v>0.21901912791224731</v>
      </c>
      <c r="U29" s="54">
        <f>'Population Urban - Urban Popula'!U29/'Population Total - Country Popu'!V29</f>
        <v>0.2193298742414915</v>
      </c>
      <c r="V29" s="54">
        <f>'Population Urban - Urban Popula'!V29/'Population Total - Country Popu'!W29</f>
        <v>0.2198617865369849</v>
      </c>
      <c r="W29" s="54">
        <f>'Population Urban - Urban Popula'!W29/'Population Total - Country Popu'!X29</f>
        <v>0.22044701986754967</v>
      </c>
      <c r="X29" s="54">
        <f>'Population Urban - Urban Popula'!X29/'Population Total - Country Popu'!Y29</f>
        <v>0.2213206940874036</v>
      </c>
      <c r="Y29" s="54">
        <f>'Population Urban - Urban Popula'!Y29/'Population Total - Country Popu'!Z29</f>
        <v>0.22230019493177389</v>
      </c>
      <c r="Z29" s="54">
        <f>'Population Urban - Urban Popula'!Z29/'Population Total - Country Popu'!AA29</f>
        <v>0.2233744606767088</v>
      </c>
      <c r="AA29" s="54">
        <f>'Population Urban - Urban Popula'!AA29/'Population Total - Country Popu'!AB29</f>
        <v>0.22468028810818758</v>
      </c>
      <c r="AB29" s="19"/>
      <c r="AC29" s="20">
        <f t="shared" si="0"/>
        <v>1.6514965527542419E-2</v>
      </c>
      <c r="AD29" s="19"/>
    </row>
    <row r="30" spans="1:30" ht="22.25" customHeight="1" x14ac:dyDescent="0.2">
      <c r="A30" s="16" t="s">
        <v>29</v>
      </c>
      <c r="B30" s="55">
        <f>'Population Urban - Urban Popula'!B30/'Population Total - Country Popu'!C30</f>
        <v>0.54343264792278645</v>
      </c>
      <c r="C30" s="56">
        <f>'Population Urban - Urban Popula'!C30/'Population Total - Country Popu'!D30</f>
        <v>0.54760931753167141</v>
      </c>
      <c r="D30" s="56">
        <f>'Population Urban - Urban Popula'!D30/'Population Total - Country Popu'!E30</f>
        <v>0.55175159235668791</v>
      </c>
      <c r="E30" s="56">
        <f>'Population Urban - Urban Popula'!E30/'Population Total - Country Popu'!F30</f>
        <v>0.55585725368502714</v>
      </c>
      <c r="F30" s="56">
        <f>'Population Urban - Urban Popula'!F30/'Population Total - Country Popu'!G30</f>
        <v>0.56004531722054385</v>
      </c>
      <c r="G30" s="56">
        <f>'Population Urban - Urban Popula'!G30/'Population Total - Country Popu'!H30</f>
        <v>0.56413083425211319</v>
      </c>
      <c r="H30" s="56">
        <f>'Population Urban - Urban Popula'!H30/'Population Total - Country Popu'!I30</f>
        <v>0.56826304503216585</v>
      </c>
      <c r="I30" s="56">
        <f>'Population Urban - Urban Popula'!I30/'Population Total - Country Popu'!J30</f>
        <v>0.5729673384294649</v>
      </c>
      <c r="J30" s="56">
        <f>'Population Urban - Urban Popula'!J30/'Population Total - Country Popu'!K30</f>
        <v>0.5778453225261736</v>
      </c>
      <c r="K30" s="56">
        <f>'Population Urban - Urban Popula'!K30/'Population Total - Country Popu'!L30</f>
        <v>0.58245729303547966</v>
      </c>
      <c r="L30" s="56">
        <f>'Population Urban - Urban Popula'!L30/'Population Total - Country Popu'!M30</f>
        <v>0.58701215611004476</v>
      </c>
      <c r="M30" s="56">
        <f>'Population Urban - Urban Popula'!M30/'Population Total - Country Popu'!N30</f>
        <v>0.59139114160948225</v>
      </c>
      <c r="N30" s="56">
        <f>'Population Urban - Urban Popula'!N30/'Population Total - Country Popu'!O30</f>
        <v>0.59622411693057242</v>
      </c>
      <c r="O30" s="56">
        <f>'Population Urban - Urban Popula'!O30/'Population Total - Country Popu'!P30</f>
        <v>0.60095153137079993</v>
      </c>
      <c r="P30" s="56">
        <f>'Population Urban - Urban Popula'!P30/'Population Total - Country Popu'!Q30</f>
        <v>0.6053928674978255</v>
      </c>
      <c r="Q30" s="56">
        <f>'Population Urban - Urban Popula'!Q30/'Population Total - Country Popu'!R30</f>
        <v>0.60993508326277168</v>
      </c>
      <c r="R30" s="56">
        <f>'Population Urban - Urban Popula'!R30/'Population Total - Country Popu'!S30</f>
        <v>0.61447765286536882</v>
      </c>
      <c r="S30" s="56">
        <f>'Population Urban - Urban Popula'!S30/'Population Total - Country Popu'!T30</f>
        <v>0.61878159084862994</v>
      </c>
      <c r="T30" s="56">
        <f>'Population Urban - Urban Popula'!T30/'Population Total - Country Popu'!U30</f>
        <v>0.62358101135190913</v>
      </c>
      <c r="U30" s="56">
        <f>'Population Urban - Urban Popula'!U30/'Population Total - Country Popu'!V30</f>
        <v>0.62778473091364206</v>
      </c>
      <c r="V30" s="56">
        <f>'Population Urban - Urban Popula'!V30/'Population Total - Country Popu'!W30</f>
        <v>0.63229571984435795</v>
      </c>
      <c r="W30" s="56">
        <f>'Population Urban - Urban Popula'!W30/'Population Total - Country Popu'!X30</f>
        <v>0.63668639053254439</v>
      </c>
      <c r="X30" s="56">
        <f>'Population Urban - Urban Popula'!X30/'Population Total - Country Popu'!Y30</f>
        <v>0.64099608023979715</v>
      </c>
      <c r="Y30" s="56">
        <f>'Population Urban - Urban Popula'!Y30/'Population Total - Country Popu'!Z30</f>
        <v>0.64523381294964033</v>
      </c>
      <c r="Z30" s="56">
        <f>'Population Urban - Urban Popula'!Z30/'Population Total - Country Popu'!AA30</f>
        <v>0.64948453608247425</v>
      </c>
      <c r="AA30" s="56">
        <f>'Population Urban - Urban Popula'!AA30/'Population Total - Country Popu'!AB30</f>
        <v>0.65382145150931281</v>
      </c>
      <c r="AB30" s="19"/>
      <c r="AC30" s="23">
        <f t="shared" si="0"/>
        <v>0.11038880358652636</v>
      </c>
      <c r="AD30" s="19"/>
    </row>
    <row r="31" spans="1:30" ht="22.25" customHeight="1" x14ac:dyDescent="0.2">
      <c r="A31" s="16" t="s">
        <v>30</v>
      </c>
      <c r="B31" s="53">
        <f>'Population Urban - Urban Popula'!B31/'Population Total - Country Popu'!C31</f>
        <v>0.30632178969379281</v>
      </c>
      <c r="C31" s="54">
        <f>'Population Urban - Urban Popula'!C31/'Population Total - Country Popu'!D31</f>
        <v>0.31067773701486773</v>
      </c>
      <c r="D31" s="54">
        <f>'Population Urban - Urban Popula'!D31/'Population Total - Country Popu'!E31</f>
        <v>0.31504598340886802</v>
      </c>
      <c r="E31" s="54">
        <f>'Population Urban - Urban Popula'!E31/'Population Total - Country Popu'!F31</f>
        <v>0.31945894999617902</v>
      </c>
      <c r="F31" s="54">
        <f>'Population Urban - Urban Popula'!F31/'Population Total - Country Popu'!G31</f>
        <v>0.32390941245824328</v>
      </c>
      <c r="G31" s="54">
        <f>'Population Urban - Urban Popula'!G31/'Population Total - Country Popu'!H31</f>
        <v>0.3283745507342965</v>
      </c>
      <c r="H31" s="54">
        <f>'Population Urban - Urban Popula'!H31/'Population Total - Country Popu'!I31</f>
        <v>0.33288500336247479</v>
      </c>
      <c r="I31" s="54">
        <f>'Population Urban - Urban Popula'!I31/'Population Total - Country Popu'!J31</f>
        <v>0.33742456554290123</v>
      </c>
      <c r="J31" s="54">
        <f>'Population Urban - Urban Popula'!J31/'Population Total - Country Popu'!K31</f>
        <v>0.34198527612820001</v>
      </c>
      <c r="K31" s="54">
        <f>'Population Urban - Urban Popula'!K31/'Population Total - Country Popu'!L31</f>
        <v>0.34659722373553575</v>
      </c>
      <c r="L31" s="54">
        <f>'Population Urban - Urban Popula'!L31/'Population Total - Country Popu'!M31</f>
        <v>0.35123218811902279</v>
      </c>
      <c r="M31" s="54">
        <f>'Population Urban - Urban Popula'!M31/'Population Total - Country Popu'!N31</f>
        <v>0.35586604936990057</v>
      </c>
      <c r="N31" s="54">
        <f>'Population Urban - Urban Popula'!N31/'Population Total - Country Popu'!O31</f>
        <v>0.36054284387180158</v>
      </c>
      <c r="O31" s="54">
        <f>'Population Urban - Urban Popula'!O31/'Population Total - Country Popu'!P31</f>
        <v>0.36525935807894533</v>
      </c>
      <c r="P31" s="54">
        <f>'Population Urban - Urban Popula'!P31/'Population Total - Country Popu'!Q31</f>
        <v>0.36999638005601387</v>
      </c>
      <c r="Q31" s="54">
        <f>'Population Urban - Urban Popula'!Q31/'Population Total - Country Popu'!R31</f>
        <v>0.37476863848374919</v>
      </c>
      <c r="R31" s="54">
        <f>'Population Urban - Urban Popula'!R31/'Population Total - Country Popu'!S31</f>
        <v>0.37961180766670866</v>
      </c>
      <c r="S31" s="54">
        <f>'Population Urban - Urban Popula'!S31/'Population Total - Country Popu'!T31</f>
        <v>0.38448625585787227</v>
      </c>
      <c r="T31" s="54">
        <f>'Population Urban - Urban Popula'!T31/'Population Total - Country Popu'!U31</f>
        <v>0.38939798364474065</v>
      </c>
      <c r="U31" s="54">
        <f>'Population Urban - Urban Popula'!U31/'Population Total - Country Popu'!V31</f>
        <v>0.39437225143008298</v>
      </c>
      <c r="V31" s="54">
        <f>'Population Urban - Urban Popula'!V31/'Population Total - Country Popu'!W31</f>
        <v>0.39938254731392003</v>
      </c>
      <c r="W31" s="54">
        <f>'Population Urban - Urban Popula'!W31/'Population Total - Country Popu'!X31</f>
        <v>0.404414064944003</v>
      </c>
      <c r="X31" s="54">
        <f>'Population Urban - Urban Popula'!X31/'Population Total - Country Popu'!Y31</f>
        <v>0.40949699414047636</v>
      </c>
      <c r="Y31" s="54">
        <f>'Population Urban - Urban Popula'!Y31/'Population Total - Country Popu'!Z31</f>
        <v>0.41461030304825663</v>
      </c>
      <c r="Z31" s="54">
        <f>'Population Urban - Urban Popula'!Z31/'Population Total - Country Popu'!AA31</f>
        <v>0.41976643598615915</v>
      </c>
      <c r="AA31" s="54">
        <f>'Population Urban - Urban Popula'!AA31/'Population Total - Country Popu'!AB31</f>
        <v>0.42493613676557279</v>
      </c>
      <c r="AB31" s="19"/>
      <c r="AC31" s="20">
        <f t="shared" si="0"/>
        <v>0.11861434707177998</v>
      </c>
      <c r="AD31" s="19"/>
    </row>
    <row r="32" spans="1:30" ht="22.25" customHeight="1" x14ac:dyDescent="0.2">
      <c r="A32" s="16" t="s">
        <v>31</v>
      </c>
      <c r="B32" s="55">
        <f>'Population Urban - Urban Popula'!B32/'Population Total - Country Popu'!C32</f>
        <v>0.34759358288770054</v>
      </c>
      <c r="C32" s="56">
        <f>'Population Urban - Urban Popula'!C32/'Population Total - Country Popu'!D32</f>
        <v>0.35751295336787564</v>
      </c>
      <c r="D32" s="56">
        <f>'Population Urban - Urban Popula'!D32/'Population Total - Country Popu'!E32</f>
        <v>0.36749999999999999</v>
      </c>
      <c r="E32" s="56">
        <f>'Population Urban - Urban Popula'!E32/'Population Total - Country Popu'!F32</f>
        <v>0.37772397094430993</v>
      </c>
      <c r="F32" s="56">
        <f>'Population Urban - Urban Popula'!F32/'Population Total - Country Popu'!G32</f>
        <v>0.38785046728971961</v>
      </c>
      <c r="G32" s="56">
        <f>'Population Urban - Urban Popula'!G32/'Population Total - Country Popu'!H32</f>
        <v>0.38914027149321267</v>
      </c>
      <c r="H32" s="56">
        <f>'Population Urban - Urban Popula'!H32/'Population Total - Country Popu'!I32</f>
        <v>0.38815789473684209</v>
      </c>
      <c r="I32" s="56">
        <f>'Population Urban - Urban Popula'!I32/'Population Total - Country Popu'!J32</f>
        <v>0.38853503184713378</v>
      </c>
      <c r="J32" s="56">
        <f>'Population Urban - Urban Popula'!J32/'Population Total - Country Popu'!K32</f>
        <v>0.38809034907597534</v>
      </c>
      <c r="K32" s="56">
        <f>'Population Urban - Urban Popula'!K32/'Population Total - Country Popu'!L32</f>
        <v>0.38844621513944222</v>
      </c>
      <c r="L32" s="56">
        <f>'Population Urban - Urban Popula'!L32/'Population Total - Country Popu'!M32</f>
        <v>0.38803088803088803</v>
      </c>
      <c r="M32" s="56">
        <f>'Population Urban - Urban Popula'!M32/'Population Total - Country Popu'!N32</f>
        <v>0.38691588785046727</v>
      </c>
      <c r="N32" s="56">
        <f>'Population Urban - Urban Popula'!N32/'Population Total - Country Popu'!O32</f>
        <v>0.38838475499092556</v>
      </c>
      <c r="O32" s="56">
        <f>'Population Urban - Urban Popula'!O32/'Population Total - Country Popu'!P32</f>
        <v>0.38840070298769769</v>
      </c>
      <c r="P32" s="56">
        <f>'Population Urban - Urban Popula'!P32/'Population Total - Country Popu'!Q32</f>
        <v>0.38737201365187712</v>
      </c>
      <c r="Q32" s="56">
        <f>'Population Urban - Urban Popula'!Q32/'Population Total - Country Popu'!R32</f>
        <v>0.38907284768211919</v>
      </c>
      <c r="R32" s="56">
        <f>'Population Urban - Urban Popula'!R32/'Population Total - Country Popu'!S32</f>
        <v>0.38906752411575563</v>
      </c>
      <c r="S32" s="56">
        <f>'Population Urban - Urban Popula'!S32/'Population Total - Country Popu'!T32</f>
        <v>0.38906249999999998</v>
      </c>
      <c r="T32" s="56">
        <f>'Population Urban - Urban Popula'!T32/'Population Total - Country Popu'!U32</f>
        <v>0.39057750759878418</v>
      </c>
      <c r="U32" s="56">
        <f>'Population Urban - Urban Popula'!U32/'Population Total - Country Popu'!V32</f>
        <v>0.39143279172821271</v>
      </c>
      <c r="V32" s="56">
        <f>'Population Urban - Urban Popula'!V32/'Population Total - Country Popu'!W32</f>
        <v>0.39224137931034481</v>
      </c>
      <c r="W32" s="56">
        <f>'Population Urban - Urban Popula'!W32/'Population Total - Country Popu'!X32</f>
        <v>0.39385474860335196</v>
      </c>
      <c r="X32" s="56">
        <f>'Population Urban - Urban Popula'!X32/'Population Total - Country Popu'!Y32</f>
        <v>0.3953804347826087</v>
      </c>
      <c r="Y32" s="56">
        <f>'Population Urban - Urban Popula'!Y32/'Population Total - Country Popu'!Z32</f>
        <v>0.39630118890356669</v>
      </c>
      <c r="Z32" s="56">
        <f>'Population Urban - Urban Popula'!Z32/'Population Total - Country Popu'!AA32</f>
        <v>0.39717223650385602</v>
      </c>
      <c r="AA32" s="56">
        <f>'Population Urban - Urban Popula'!AA32/'Population Total - Country Popu'!AB32</f>
        <v>0.39924906132665833</v>
      </c>
      <c r="AB32" s="19"/>
      <c r="AC32" s="23">
        <f t="shared" si="0"/>
        <v>5.1655478438957791E-2</v>
      </c>
      <c r="AD32" s="19"/>
    </row>
    <row r="33" spans="1:30" ht="22.25" customHeight="1" x14ac:dyDescent="0.2">
      <c r="A33" s="16" t="s">
        <v>32</v>
      </c>
      <c r="B33" s="53">
        <f>'Population Urban - Urban Popula'!B33/'Population Total - Country Popu'!C33</f>
        <v>0.6916578669482577</v>
      </c>
      <c r="C33" s="54">
        <f>'Population Urban - Urban Popula'!C33/'Population Total - Country Popu'!D33</f>
        <v>0.70400822199383351</v>
      </c>
      <c r="D33" s="54">
        <f>'Population Urban - Urban Popula'!D33/'Population Total - Country Popu'!E33</f>
        <v>0.71771771771771775</v>
      </c>
      <c r="E33" s="54">
        <f>'Population Urban - Urban Popula'!E33/'Population Total - Country Popu'!F33</f>
        <v>0.7300194931773879</v>
      </c>
      <c r="F33" s="54">
        <f>'Population Urban - Urban Popula'!F33/'Population Total - Country Popu'!G33</f>
        <v>0.741690408357075</v>
      </c>
      <c r="G33" s="54">
        <f>'Population Urban - Urban Popula'!G33/'Population Total - Country Popu'!H33</f>
        <v>0.75370370370370365</v>
      </c>
      <c r="H33" s="54">
        <f>'Population Urban - Urban Popula'!H33/'Population Total - Country Popu'!I33</f>
        <v>0.76375112714156901</v>
      </c>
      <c r="I33" s="54">
        <f>'Population Urban - Urban Popula'!I33/'Population Total - Country Popu'!J33</f>
        <v>0.77484608619173267</v>
      </c>
      <c r="J33" s="54">
        <f>'Population Urban - Urban Popula'!J33/'Population Total - Country Popu'!K33</f>
        <v>0.78320479862896319</v>
      </c>
      <c r="K33" s="54">
        <f>'Population Urban - Urban Popula'!K33/'Population Total - Country Popu'!L33</f>
        <v>0.79264214046822745</v>
      </c>
      <c r="L33" s="54">
        <f>'Population Urban - Urban Popula'!L33/'Population Total - Country Popu'!M33</f>
        <v>0.80016313213703094</v>
      </c>
      <c r="M33" s="54">
        <f>'Population Urban - Urban Popula'!M33/'Population Total - Country Popu'!N33</f>
        <v>0.80876494023904377</v>
      </c>
      <c r="N33" s="54">
        <f>'Population Urban - Urban Popula'!N33/'Population Total - Country Popu'!O33</f>
        <v>0.81556420233463034</v>
      </c>
      <c r="O33" s="54">
        <f>'Population Urban - Urban Popula'!O33/'Population Total - Country Popu'!P33</f>
        <v>0.82218844984802431</v>
      </c>
      <c r="P33" s="54">
        <f>'Population Urban - Urban Popula'!P33/'Population Total - Country Popu'!Q33</f>
        <v>0.82850779510022277</v>
      </c>
      <c r="Q33" s="54">
        <f>'Population Urban - Urban Popula'!Q33/'Population Total - Country Popu'!R33</f>
        <v>0.83466279912980423</v>
      </c>
      <c r="R33" s="54">
        <f>'Population Urban - Urban Popula'!R33/'Population Total - Country Popu'!S33</f>
        <v>0.83934890304317056</v>
      </c>
      <c r="S33" s="54">
        <f>'Population Urban - Urban Popula'!S33/'Population Total - Country Popu'!T33</f>
        <v>0.84450587422252932</v>
      </c>
      <c r="T33" s="54">
        <f>'Population Urban - Urban Popula'!T33/'Population Total - Country Popu'!U33</f>
        <v>0.84895482130815914</v>
      </c>
      <c r="U33" s="54">
        <f>'Population Urban - Urban Popula'!U33/'Population Total - Country Popu'!V33</f>
        <v>0.85319289005924948</v>
      </c>
      <c r="V33" s="54">
        <f>'Population Urban - Urban Popula'!V33/'Population Total - Country Popu'!W33</f>
        <v>0.85732647814910024</v>
      </c>
      <c r="W33" s="54">
        <f>'Population Urban - Urban Popula'!W33/'Population Total - Country Popu'!X33</f>
        <v>0.86072772898368888</v>
      </c>
      <c r="X33" s="54">
        <f>'Population Urban - Urban Popula'!X33/'Population Total - Country Popu'!Y33</f>
        <v>0.86344151867728103</v>
      </c>
      <c r="Y33" s="54">
        <f>'Population Urban - Urban Popula'!Y33/'Population Total - Country Popu'!Z33</f>
        <v>0.86662679425837319</v>
      </c>
      <c r="Z33" s="54">
        <f>'Population Urban - Urban Popula'!Z33/'Population Total - Country Popu'!AA33</f>
        <v>0.86908240794856806</v>
      </c>
      <c r="AA33" s="54">
        <f>'Population Urban - Urban Popula'!AA33/'Population Total - Country Popu'!AB33</f>
        <v>0.87150199885779556</v>
      </c>
      <c r="AB33" s="19"/>
      <c r="AC33" s="20">
        <f t="shared" si="0"/>
        <v>0.17984413190953785</v>
      </c>
      <c r="AD33" s="19"/>
    </row>
    <row r="34" spans="1:30" ht="22.25" customHeight="1" x14ac:dyDescent="0.2">
      <c r="A34" s="16" t="s">
        <v>33</v>
      </c>
      <c r="B34" s="55">
        <f>'Population Urban - Urban Popula'!B34/'Population Total - Country Popu'!C34</f>
        <v>0.4358974358974359</v>
      </c>
      <c r="C34" s="56">
        <f>'Population Urban - Urban Popula'!C34/'Population Total - Country Popu'!D34</f>
        <v>0.45</v>
      </c>
      <c r="D34" s="56">
        <f>'Population Urban - Urban Popula'!D34/'Population Total - Country Popu'!E34</f>
        <v>0.45528455284552843</v>
      </c>
      <c r="E34" s="56">
        <f>'Population Urban - Urban Popula'!E34/'Population Total - Country Popu'!F34</f>
        <v>0.46825396825396826</v>
      </c>
      <c r="F34" s="56">
        <f>'Population Urban - Urban Popula'!F34/'Population Total - Country Popu'!G34</f>
        <v>0.4765625</v>
      </c>
      <c r="G34" s="56">
        <f>'Population Urban - Urban Popula'!G34/'Population Total - Country Popu'!H34</f>
        <v>0.48461538461538461</v>
      </c>
      <c r="H34" s="56">
        <f>'Population Urban - Urban Popula'!H34/'Population Total - Country Popu'!I34</f>
        <v>0.5</v>
      </c>
      <c r="I34" s="56">
        <f>'Population Urban - Urban Popula'!I34/'Population Total - Country Popu'!J34</f>
        <v>0.5074626865671642</v>
      </c>
      <c r="J34" s="56">
        <f>'Population Urban - Urban Popula'!J34/'Population Total - Country Popu'!K34</f>
        <v>0.51470588235294112</v>
      </c>
      <c r="K34" s="56">
        <f>'Population Urban - Urban Popula'!K34/'Population Total - Country Popu'!L34</f>
        <v>0.52554744525547448</v>
      </c>
      <c r="L34" s="56">
        <f>'Population Urban - Urban Popula'!L34/'Population Total - Country Popu'!M34</f>
        <v>0.53237410071942448</v>
      </c>
      <c r="M34" s="56">
        <f>'Population Urban - Urban Popula'!M34/'Population Total - Country Popu'!N34</f>
        <v>0.54225352112676062</v>
      </c>
      <c r="N34" s="56">
        <f>'Population Urban - Urban Popula'!N34/'Population Total - Country Popu'!O34</f>
        <v>0.55555555555555558</v>
      </c>
      <c r="O34" s="56">
        <f>'Population Urban - Urban Popula'!O34/'Population Total - Country Popu'!P34</f>
        <v>0.56462585034013602</v>
      </c>
      <c r="P34" s="56">
        <f>'Population Urban - Urban Popula'!P34/'Population Total - Country Popu'!Q34</f>
        <v>0.56953642384105962</v>
      </c>
      <c r="Q34" s="56">
        <f>'Population Urban - Urban Popula'!Q34/'Population Total - Country Popu'!R34</f>
        <v>0.58064516129032262</v>
      </c>
      <c r="R34" s="56">
        <f>'Population Urban - Urban Popula'!R34/'Population Total - Country Popu'!S34</f>
        <v>0.58490566037735847</v>
      </c>
      <c r="S34" s="56">
        <f>'Population Urban - Urban Popula'!S34/'Population Total - Country Popu'!T34</f>
        <v>0.59509202453987731</v>
      </c>
      <c r="T34" s="56">
        <f>'Population Urban - Urban Popula'!T34/'Population Total - Country Popu'!U34</f>
        <v>0.6071428571428571</v>
      </c>
      <c r="U34" s="56">
        <f>'Population Urban - Urban Popula'!U34/'Population Total - Country Popu'!V34</f>
        <v>0.61271676300578037</v>
      </c>
      <c r="V34" s="56">
        <f>'Population Urban - Urban Popula'!V34/'Population Total - Country Popu'!W34</f>
        <v>0.6179775280898876</v>
      </c>
      <c r="W34" s="56">
        <f>'Population Urban - Urban Popula'!W34/'Population Total - Country Popu'!X34</f>
        <v>0.62841530054644812</v>
      </c>
      <c r="X34" s="56">
        <f>'Population Urban - Urban Popula'!X34/'Population Total - Country Popu'!Y34</f>
        <v>0.63297872340425532</v>
      </c>
      <c r="Y34" s="56">
        <f>'Population Urban - Urban Popula'!Y34/'Population Total - Country Popu'!Z34</f>
        <v>0.63730569948186533</v>
      </c>
      <c r="Z34" s="56">
        <f>'Population Urban - Urban Popula'!Z34/'Population Total - Country Popu'!AA34</f>
        <v>0.64646464646464652</v>
      </c>
      <c r="AA34" s="56">
        <f>'Population Urban - Urban Popula'!AA34/'Population Total - Country Popu'!AB34</f>
        <v>0.65024630541871919</v>
      </c>
      <c r="AB34" s="19"/>
      <c r="AC34" s="23">
        <f t="shared" si="0"/>
        <v>0.21434886952128329</v>
      </c>
      <c r="AD34" s="19"/>
    </row>
    <row r="35" spans="1:30" ht="22.25" customHeight="1" x14ac:dyDescent="0.2">
      <c r="A35" s="27" t="s">
        <v>34</v>
      </c>
      <c r="B35" s="57">
        <f>'Population Urban - Urban Popula'!B35/'Population Total - Country Popu'!C35</f>
        <v>0.45721802791123312</v>
      </c>
      <c r="C35" s="58">
        <f>'Population Urban - Urban Popula'!C35/'Population Total - Country Popu'!D35</f>
        <v>0.46132459676010984</v>
      </c>
      <c r="D35" s="58">
        <f>'Population Urban - Urban Popula'!D35/'Population Total - Country Popu'!E35</f>
        <v>0.46544930584483429</v>
      </c>
      <c r="E35" s="58">
        <f>'Population Urban - Urban Popula'!E35/'Population Total - Country Popu'!F35</f>
        <v>0.46923436664885088</v>
      </c>
      <c r="F35" s="58">
        <f>'Population Urban - Urban Popula'!F35/'Population Total - Country Popu'!G35</f>
        <v>0.47155205695477775</v>
      </c>
      <c r="G35" s="58">
        <f>'Population Urban - Urban Popula'!G35/'Population Total - Country Popu'!H35</f>
        <v>0.47315664506192645</v>
      </c>
      <c r="H35" s="58">
        <f>'Population Urban - Urban Popula'!H35/'Population Total - Country Popu'!I35</f>
        <v>0.47471074588490331</v>
      </c>
      <c r="I35" s="58">
        <f>'Population Urban - Urban Popula'!I35/'Population Total - Country Popu'!J35</f>
        <v>0.47674188072314538</v>
      </c>
      <c r="J35" s="58">
        <f>'Population Urban - Urban Popula'!J35/'Population Total - Country Popu'!K35</f>
        <v>0.47905440003901395</v>
      </c>
      <c r="K35" s="58">
        <f>'Population Urban - Urban Popula'!K35/'Population Total - Country Popu'!L35</f>
        <v>0.4814001487988096</v>
      </c>
      <c r="L35" s="58">
        <f>'Population Urban - Urban Popula'!L35/'Population Total - Country Popu'!M35</f>
        <v>0.48367398763368785</v>
      </c>
      <c r="M35" s="58">
        <f>'Population Urban - Urban Popula'!M35/'Population Total - Country Popu'!N35</f>
        <v>0.48585560922306115</v>
      </c>
      <c r="N35" s="58">
        <f>'Population Urban - Urban Popula'!N35/'Population Total - Country Popu'!O35</f>
        <v>0.48796155936275493</v>
      </c>
      <c r="O35" s="58">
        <f>'Population Urban - Urban Popula'!O35/'Population Total - Country Popu'!P35</f>
        <v>0.4900166061527203</v>
      </c>
      <c r="P35" s="58">
        <f>'Population Urban - Urban Popula'!P35/'Population Total - Country Popu'!Q35</f>
        <v>0.49204353485280677</v>
      </c>
      <c r="Q35" s="58">
        <f>'Population Urban - Urban Popula'!Q35/'Population Total - Country Popu'!R35</f>
        <v>0.49424867727750743</v>
      </c>
      <c r="R35" s="58">
        <f>'Population Urban - Urban Popula'!R35/'Population Total - Country Popu'!S35</f>
        <v>0.49652171116804045</v>
      </c>
      <c r="S35" s="58">
        <f>'Population Urban - Urban Popula'!S35/'Population Total - Country Popu'!T35</f>
        <v>0.49864547208196741</v>
      </c>
      <c r="T35" s="58">
        <f>'Population Urban - Urban Popula'!T35/'Population Total - Country Popu'!U35</f>
        <v>0.50069184247757337</v>
      </c>
      <c r="U35" s="58">
        <f>'Population Urban - Urban Popula'!U35/'Population Total - Country Popu'!V35</f>
        <v>0.5027514241167419</v>
      </c>
      <c r="V35" s="58">
        <f>'Population Urban - Urban Popula'!V35/'Population Total - Country Popu'!W35</f>
        <v>0.50483919446949199</v>
      </c>
      <c r="W35" s="58">
        <f>'Population Urban - Urban Popula'!W35/'Population Total - Country Popu'!X35</f>
        <v>0.50695450023148836</v>
      </c>
      <c r="X35" s="58">
        <f>'Population Urban - Urban Popula'!X35/'Population Total - Country Popu'!Y35</f>
        <v>0.5091792212068823</v>
      </c>
      <c r="Y35" s="58">
        <f>'Population Urban - Urban Popula'!Y35/'Population Total - Country Popu'!Z35</f>
        <v>0.51149989047723354</v>
      </c>
      <c r="Z35" s="58">
        <f>'Population Urban - Urban Popula'!Z35/'Population Total - Country Popu'!AA35</f>
        <v>0.51387399369640663</v>
      </c>
      <c r="AA35" s="58">
        <f>'Population Urban - Urban Popula'!AA35/'Population Total - Country Popu'!AB35</f>
        <v>0.51629473335053255</v>
      </c>
      <c r="AB35" s="14"/>
      <c r="AC35" s="30">
        <f t="shared" si="0"/>
        <v>5.9076705439299437E-2</v>
      </c>
      <c r="AD35" s="19"/>
    </row>
    <row r="36" spans="1:30" ht="22.25" customHeight="1" x14ac:dyDescent="0.2">
      <c r="A36" s="16" t="s">
        <v>35</v>
      </c>
      <c r="B36" s="55">
        <f>'Population Urban - Urban Popula'!B36/'Population Total - Country Popu'!C36</f>
        <v>0.52084603658536588</v>
      </c>
      <c r="C36" s="56">
        <f>'Population Urban - Urban Popula'!C36/'Population Total - Country Popu'!D36</f>
        <v>0.52870528742470435</v>
      </c>
      <c r="D36" s="56">
        <f>'Population Urban - Urban Popula'!D36/'Population Total - Country Popu'!E36</f>
        <v>0.53658979480660973</v>
      </c>
      <c r="E36" s="56">
        <f>'Population Urban - Urban Popula'!E36/'Population Total - Country Popu'!F36</f>
        <v>0.54439235741174796</v>
      </c>
      <c r="F36" s="56">
        <f>'Population Urban - Urban Popula'!F36/'Population Total - Country Popu'!G36</f>
        <v>0.55218585886690086</v>
      </c>
      <c r="G36" s="56">
        <f>'Population Urban - Urban Popula'!G36/'Population Total - Country Popu'!H36</f>
        <v>0.5599863551083063</v>
      </c>
      <c r="H36" s="56">
        <f>'Population Urban - Urban Popula'!H36/'Population Total - Country Popu'!I36</f>
        <v>0.56773328865806671</v>
      </c>
      <c r="I36" s="56">
        <f>'Population Urban - Urban Popula'!I36/'Population Total - Country Popu'!J36</f>
        <v>0.57544900313066405</v>
      </c>
      <c r="J36" s="56">
        <f>'Population Urban - Urban Popula'!J36/'Population Total - Country Popu'!K36</f>
        <v>0.58312783906554189</v>
      </c>
      <c r="K36" s="56">
        <f>'Population Urban - Urban Popula'!K36/'Population Total - Country Popu'!L36</f>
        <v>0.59118813147461313</v>
      </c>
      <c r="L36" s="56">
        <f>'Population Urban - Urban Popula'!L36/'Population Total - Country Popu'!M36</f>
        <v>0.59919921813424126</v>
      </c>
      <c r="M36" s="56">
        <f>'Population Urban - Urban Popula'!M36/'Population Total - Country Popu'!N36</f>
        <v>0.60712286158631412</v>
      </c>
      <c r="N36" s="56">
        <f>'Population Urban - Urban Popula'!N36/'Population Total - Country Popu'!O36</f>
        <v>0.61501857366530566</v>
      </c>
      <c r="O36" s="56">
        <f>'Population Urban - Urban Popula'!O36/'Population Total - Country Popu'!P36</f>
        <v>0.62285246795745841</v>
      </c>
      <c r="P36" s="56">
        <f>'Population Urban - Urban Popula'!P36/'Population Total - Country Popu'!Q36</f>
        <v>0.63061474552464059</v>
      </c>
      <c r="Q36" s="56">
        <f>'Population Urban - Urban Popula'!Q36/'Population Total - Country Popu'!R36</f>
        <v>0.63829098083095315</v>
      </c>
      <c r="R36" s="56">
        <f>'Population Urban - Urban Popula'!R36/'Population Total - Country Popu'!S36</f>
        <v>0.64592691337989394</v>
      </c>
      <c r="S36" s="56">
        <f>'Population Urban - Urban Popula'!S36/'Population Total - Country Popu'!T36</f>
        <v>0.65347465595350029</v>
      </c>
      <c r="T36" s="56">
        <f>'Population Urban - Urban Popula'!T36/'Population Total - Country Popu'!U36</f>
        <v>0.66096571028691398</v>
      </c>
      <c r="U36" s="56">
        <f>'Population Urban - Urban Popula'!U36/'Population Total - Country Popu'!V36</f>
        <v>0.66822417062913997</v>
      </c>
      <c r="V36" s="56">
        <f>'Population Urban - Urban Popula'!V36/'Population Total - Country Popu'!W36</f>
        <v>0.67525564579229957</v>
      </c>
      <c r="W36" s="56">
        <f>'Population Urban - Urban Popula'!W36/'Population Total - Country Popu'!X36</f>
        <v>0.68209623176124778</v>
      </c>
      <c r="X36" s="56">
        <f>'Population Urban - Urban Popula'!X36/'Population Total - Country Popu'!Y36</f>
        <v>0.68868561925055871</v>
      </c>
      <c r="Y36" s="56">
        <f>'Population Urban - Urban Popula'!Y36/'Population Total - Country Popu'!Z36</f>
        <v>0.69511324219547033</v>
      </c>
      <c r="Z36" s="56">
        <f>'Population Urban - Urban Popula'!Z36/'Population Total - Country Popu'!AA36</f>
        <v>0.70129479826692376</v>
      </c>
      <c r="AA36" s="56">
        <f>'Population Urban - Urban Popula'!AA36/'Population Total - Country Popu'!AB36</f>
        <v>0.70728225826298818</v>
      </c>
      <c r="AB36" s="19"/>
      <c r="AC36" s="23">
        <f t="shared" ref="AC36:AC67" si="1">AA36-B36</f>
        <v>0.1864362216776223</v>
      </c>
      <c r="AD36" s="19"/>
    </row>
    <row r="37" spans="1:30" ht="22.25" customHeight="1" x14ac:dyDescent="0.2">
      <c r="A37" s="16" t="s">
        <v>36</v>
      </c>
      <c r="B37" s="53">
        <f>'Population Urban - Urban Popula'!B37/'Population Total - Country Popu'!C37</f>
        <v>0.43477643466993271</v>
      </c>
      <c r="C37" s="54">
        <f>'Population Urban - Urban Popula'!C37/'Population Total - Country Popu'!D37</f>
        <v>0.4334529866871123</v>
      </c>
      <c r="D37" s="54">
        <f>'Population Urban - Urban Popula'!D37/'Population Total - Country Popu'!E37</f>
        <v>0.43211526271607476</v>
      </c>
      <c r="E37" s="54">
        <f>'Population Urban - Urban Popula'!E37/'Population Total - Country Popu'!F37</f>
        <v>0.43078505429284414</v>
      </c>
      <c r="F37" s="54">
        <f>'Population Urban - Urban Popula'!F37/'Population Total - Country Popu'!G37</f>
        <v>0.42945610306813653</v>
      </c>
      <c r="G37" s="54">
        <f>'Population Urban - Urban Popula'!G37/'Population Total - Country Popu'!H37</f>
        <v>0.42813235678786293</v>
      </c>
      <c r="H37" s="54">
        <f>'Population Urban - Urban Popula'!H37/'Population Total - Country Popu'!I37</f>
        <v>0.42680767497263539</v>
      </c>
      <c r="I37" s="54">
        <f>'Population Urban - Urban Popula'!I37/'Population Total - Country Popu'!J37</f>
        <v>0.42658572922940374</v>
      </c>
      <c r="J37" s="54">
        <f>'Population Urban - Urban Popula'!J37/'Population Total - Country Popu'!K37</f>
        <v>0.42704887335372321</v>
      </c>
      <c r="K37" s="54">
        <f>'Population Urban - Urban Popula'!K37/'Population Total - Country Popu'!L37</f>
        <v>0.42750929368029739</v>
      </c>
      <c r="L37" s="54">
        <f>'Population Urban - Urban Popula'!L37/'Population Total - Country Popu'!M37</f>
        <v>0.42796014333882698</v>
      </c>
      <c r="M37" s="54">
        <f>'Population Urban - Urban Popula'!M37/'Population Total - Country Popu'!N37</f>
        <v>0.42842687935241952</v>
      </c>
      <c r="N37" s="54">
        <f>'Population Urban - Urban Popula'!N37/'Population Total - Country Popu'!O37</f>
        <v>0.4288830651655125</v>
      </c>
      <c r="O37" s="54">
        <f>'Population Urban - Urban Popula'!O37/'Population Total - Country Popu'!P37</f>
        <v>0.42935534047701346</v>
      </c>
      <c r="P37" s="54">
        <f>'Population Urban - Urban Popula'!P37/'Population Total - Country Popu'!Q37</f>
        <v>0.42981399895170774</v>
      </c>
      <c r="Q37" s="54">
        <f>'Population Urban - Urban Popula'!Q37/'Population Total - Country Popu'!R37</f>
        <v>0.43027111371172228</v>
      </c>
      <c r="R37" s="54">
        <f>'Population Urban - Urban Popula'!R37/'Population Total - Country Popu'!S37</f>
        <v>0.43072433587702591</v>
      </c>
      <c r="S37" s="54">
        <f>'Population Urban - Urban Popula'!S37/'Population Total - Country Popu'!T37</f>
        <v>0.43076923076923079</v>
      </c>
      <c r="T37" s="54">
        <f>'Population Urban - Urban Popula'!T37/'Population Total - Country Popu'!U37</f>
        <v>0.43057542521061837</v>
      </c>
      <c r="U37" s="54">
        <f>'Population Urban - Urban Popula'!U37/'Population Total - Country Popu'!V37</f>
        <v>0.43038749592966463</v>
      </c>
      <c r="V37" s="54">
        <f>'Population Urban - Urban Popula'!V37/'Population Total - Country Popu'!W37</f>
        <v>0.43019621906859984</v>
      </c>
      <c r="W37" s="54">
        <f>'Population Urban - Urban Popula'!W37/'Population Total - Country Popu'!X37</f>
        <v>0.43000554212011288</v>
      </c>
      <c r="X37" s="54">
        <f>'Population Urban - Urban Popula'!X37/'Population Total - Country Popu'!Y37</f>
        <v>0.43001907782265059</v>
      </c>
      <c r="Y37" s="54">
        <f>'Population Urban - Urban Popula'!Y37/'Population Total - Country Popu'!Z37</f>
        <v>0.43025494784049917</v>
      </c>
      <c r="Z37" s="54">
        <f>'Population Urban - Urban Popula'!Z37/'Population Total - Country Popu'!AA37</f>
        <v>0.43069063523091128</v>
      </c>
      <c r="AA37" s="54">
        <f>'Population Urban - Urban Popula'!AA37/'Population Total - Country Popu'!AB37</f>
        <v>0.43135078979056973</v>
      </c>
      <c r="AB37" s="19"/>
      <c r="AC37" s="20">
        <f t="shared" si="1"/>
        <v>-3.4256448793629768E-3</v>
      </c>
      <c r="AD37" s="19"/>
    </row>
    <row r="38" spans="1:30" ht="22.25" customHeight="1" x14ac:dyDescent="0.2">
      <c r="A38" s="16" t="s">
        <v>37</v>
      </c>
      <c r="B38" s="55">
        <f>'Population Urban - Urban Popula'!B38/'Population Total - Country Popu'!C38</f>
        <v>0.75727699530516435</v>
      </c>
      <c r="C38" s="56">
        <f>'Population Urban - Urban Popula'!C38/'Population Total - Country Popu'!D38</f>
        <v>0.75779816513761467</v>
      </c>
      <c r="D38" s="56">
        <f>'Population Urban - Urban Popula'!D38/'Population Total - Country Popu'!E38</f>
        <v>0.75846602377214623</v>
      </c>
      <c r="E38" s="56">
        <f>'Population Urban - Urban Popula'!E38/'Population Total - Country Popu'!F38</f>
        <v>0.75888547608600265</v>
      </c>
      <c r="F38" s="56">
        <f>'Population Urban - Urban Popula'!F38/'Population Total - Country Popu'!G38</f>
        <v>0.75956166738289643</v>
      </c>
      <c r="G38" s="56">
        <f>'Population Urban - Urban Popula'!G38/'Population Total - Country Popu'!H38</f>
        <v>0.75989890480202194</v>
      </c>
      <c r="H38" s="56">
        <f>'Population Urban - Urban Popula'!H38/'Population Total - Country Popu'!I38</f>
        <v>0.76059541037833367</v>
      </c>
      <c r="I38" s="56">
        <f>'Population Urban - Urban Popula'!I38/'Population Total - Country Popu'!J38</f>
        <v>0.76116978066612506</v>
      </c>
      <c r="J38" s="56">
        <f>'Population Urban - Urban Popula'!J38/'Population Total - Country Popu'!K38</f>
        <v>0.76182870832501492</v>
      </c>
      <c r="K38" s="56">
        <f>'Population Urban - Urban Popula'!K38/'Population Total - Country Popu'!L38</f>
        <v>0.76261535440801098</v>
      </c>
      <c r="L38" s="56">
        <f>'Population Urban - Urban Popula'!L38/'Population Total - Country Popu'!M38</f>
        <v>0.7635239567233385</v>
      </c>
      <c r="M38" s="56">
        <f>'Population Urban - Urban Popula'!M38/'Population Total - Country Popu'!N38</f>
        <v>0.76440387906446094</v>
      </c>
      <c r="N38" s="56">
        <f>'Population Urban - Urban Popula'!N38/'Population Total - Country Popu'!O38</f>
        <v>0.76554307116104869</v>
      </c>
      <c r="O38" s="56">
        <f>'Population Urban - Urban Popula'!O38/'Population Total - Country Popu'!P38</f>
        <v>0.7665498801401438</v>
      </c>
      <c r="P38" s="56">
        <f>'Population Urban - Urban Popula'!P38/'Population Total - Country Popu'!Q38</f>
        <v>0.7677501361903033</v>
      </c>
      <c r="Q38" s="56">
        <f>'Population Urban - Urban Popula'!Q38/'Population Total - Country Popu'!R38</f>
        <v>0.76903825527350733</v>
      </c>
      <c r="R38" s="56">
        <f>'Population Urban - Urban Popula'!R38/'Population Total - Country Popu'!S38</f>
        <v>0.77048892015476611</v>
      </c>
      <c r="S38" s="56">
        <f>'Population Urban - Urban Popula'!S38/'Population Total - Country Popu'!T38</f>
        <v>0.77170529228640605</v>
      </c>
      <c r="T38" s="56">
        <f>'Population Urban - Urban Popula'!T38/'Population Total - Country Popu'!U38</f>
        <v>0.77318359707333673</v>
      </c>
      <c r="U38" s="56">
        <f>'Population Urban - Urban Popula'!U38/'Population Total - Country Popu'!V38</f>
        <v>0.77481556002682761</v>
      </c>
      <c r="V38" s="56">
        <f>'Population Urban - Urban Popula'!V38/'Population Total - Country Popu'!W38</f>
        <v>0.77636152954808801</v>
      </c>
      <c r="W38" s="56">
        <f>'Population Urban - Urban Popula'!W38/'Population Total - Country Popu'!X38</f>
        <v>0.77814189742749462</v>
      </c>
      <c r="X38" s="56">
        <f>'Population Urban - Urban Popula'!X38/'Population Total - Country Popu'!Y38</f>
        <v>0.77985377741673434</v>
      </c>
      <c r="Y38" s="56">
        <f>'Population Urban - Urban Popula'!Y38/'Population Total - Country Popu'!Z38</f>
        <v>0.78168332795872297</v>
      </c>
      <c r="Z38" s="56">
        <f>'Population Urban - Urban Popula'!Z38/'Population Total - Country Popu'!AA38</f>
        <v>0.78362386054693745</v>
      </c>
      <c r="AA38" s="56">
        <f>'Population Urban - Urban Popula'!AA38/'Population Total - Country Popu'!AB38</f>
        <v>0.78549944593952825</v>
      </c>
      <c r="AB38" s="19"/>
      <c r="AC38" s="23">
        <f t="shared" si="1"/>
        <v>2.8222450634363905E-2</v>
      </c>
      <c r="AD38" s="19"/>
    </row>
    <row r="39" spans="1:30" ht="22.25" customHeight="1" x14ac:dyDescent="0.2">
      <c r="A39" s="16" t="s">
        <v>38</v>
      </c>
      <c r="B39" s="53">
        <f>'Population Urban - Urban Popula'!B39/'Population Total - Country Popu'!C39</f>
        <v>0.48389057750759878</v>
      </c>
      <c r="C39" s="54">
        <f>'Population Urban - Urban Popula'!C39/'Population Total - Country Popu'!D39</f>
        <v>0.4911652340019102</v>
      </c>
      <c r="D39" s="54">
        <f>'Population Urban - Urban Popula'!D39/'Population Total - Country Popu'!E39</f>
        <v>0.49843566679702778</v>
      </c>
      <c r="E39" s="54">
        <f>'Population Urban - Urban Popula'!E39/'Population Total - Country Popu'!F39</f>
        <v>0.50569230769230766</v>
      </c>
      <c r="F39" s="54">
        <f>'Population Urban - Urban Popula'!F39/'Population Total - Country Popu'!G39</f>
        <v>0.51296317323341278</v>
      </c>
      <c r="G39" s="54">
        <f>'Population Urban - Urban Popula'!G39/'Population Total - Country Popu'!H39</f>
        <v>0.51693809860992057</v>
      </c>
      <c r="H39" s="54">
        <f>'Population Urban - Urban Popula'!H39/'Population Total - Country Popu'!I39</f>
        <v>0.52021147703491577</v>
      </c>
      <c r="I39" s="54">
        <f>'Population Urban - Urban Popula'!I39/'Population Total - Country Popu'!J39</f>
        <v>0.5234872611464968</v>
      </c>
      <c r="J39" s="54">
        <f>'Population Urban - Urban Popula'!J39/'Population Total - Country Popu'!K39</f>
        <v>0.52677232812165342</v>
      </c>
      <c r="K39" s="54">
        <f>'Population Urban - Urban Popula'!K39/'Population Total - Country Popu'!L39</f>
        <v>0.53006273348840482</v>
      </c>
      <c r="L39" s="54">
        <f>'Population Urban - Urban Popula'!L39/'Population Total - Country Popu'!M39</f>
        <v>0.53336816440264712</v>
      </c>
      <c r="M39" s="54">
        <f>'Population Urban - Urban Popula'!M39/'Population Total - Country Popu'!N39</f>
        <v>0.53661141931704626</v>
      </c>
      <c r="N39" s="54">
        <f>'Population Urban - Urban Popula'!N39/'Population Total - Country Popu'!O39</f>
        <v>0.53989969635972845</v>
      </c>
      <c r="O39" s="54">
        <f>'Population Urban - Urban Popula'!O39/'Population Total - Country Popu'!P39</f>
        <v>0.54317774698347243</v>
      </c>
      <c r="P39" s="54">
        <f>'Population Urban - Urban Popula'!P39/'Population Total - Country Popu'!Q39</f>
        <v>0.54642282958199362</v>
      </c>
      <c r="Q39" s="54">
        <f>'Population Urban - Urban Popula'!Q39/'Population Total - Country Popu'!R39</f>
        <v>0.55126970954356846</v>
      </c>
      <c r="R39" s="54">
        <f>'Population Urban - Urban Popula'!R39/'Population Total - Country Popu'!S39</f>
        <v>0.55640730383286729</v>
      </c>
      <c r="S39" s="54">
        <f>'Population Urban - Urban Popula'!S39/'Population Total - Country Popu'!T39</f>
        <v>0.56154824404082559</v>
      </c>
      <c r="T39" s="54">
        <f>'Population Urban - Urban Popula'!T39/'Population Total - Country Popu'!U39</f>
        <v>0.56666128250686476</v>
      </c>
      <c r="U39" s="54">
        <f>'Population Urban - Urban Popula'!U39/'Population Total - Country Popu'!V39</f>
        <v>0.57173002525817695</v>
      </c>
      <c r="V39" s="54">
        <f>'Population Urban - Urban Popula'!V39/'Population Total - Country Popu'!W39</f>
        <v>0.57685986979331272</v>
      </c>
      <c r="W39" s="54">
        <f>'Population Urban - Urban Popula'!W39/'Population Total - Country Popu'!X39</f>
        <v>0.58192707196107174</v>
      </c>
      <c r="X39" s="54">
        <f>'Population Urban - Urban Popula'!X39/'Population Total - Country Popu'!Y39</f>
        <v>0.58697457027766675</v>
      </c>
      <c r="Y39" s="54">
        <f>'Population Urban - Urban Popula'!Y39/'Population Total - Country Popu'!Z39</f>
        <v>0.59200799806107607</v>
      </c>
      <c r="Z39" s="54">
        <f>'Population Urban - Urban Popula'!Z39/'Population Total - Country Popu'!AA39</f>
        <v>0.59699041590780166</v>
      </c>
      <c r="AA39" s="54">
        <f>'Population Urban - Urban Popula'!AA39/'Population Total - Country Popu'!AB39</f>
        <v>0.6019437490796643</v>
      </c>
      <c r="AB39" s="19"/>
      <c r="AC39" s="20">
        <f t="shared" si="1"/>
        <v>0.11805317157206552</v>
      </c>
      <c r="AD39" s="19"/>
    </row>
    <row r="40" spans="1:30" ht="22.25" customHeight="1" x14ac:dyDescent="0.2">
      <c r="A40" s="16" t="s">
        <v>39</v>
      </c>
      <c r="B40" s="55">
        <f>'Population Urban - Urban Popula'!B40/'Population Total - Country Popu'!C40</f>
        <v>0.2861212454395522</v>
      </c>
      <c r="C40" s="56">
        <f>'Population Urban - Urban Popula'!C40/'Population Total - Country Popu'!D40</f>
        <v>0.29840218799481788</v>
      </c>
      <c r="D40" s="56">
        <f>'Population Urban - Urban Popula'!D40/'Population Total - Country Popu'!E40</f>
        <v>0.31104170494212752</v>
      </c>
      <c r="E40" s="56">
        <f>'Population Urban - Urban Popula'!E40/'Population Total - Country Popu'!F40</f>
        <v>0.32125741921301387</v>
      </c>
      <c r="F40" s="56">
        <f>'Population Urban - Urban Popula'!F40/'Population Total - Country Popu'!G40</f>
        <v>0.32179200270236036</v>
      </c>
      <c r="G40" s="56">
        <f>'Population Urban - Urban Popula'!G40/'Population Total - Country Popu'!H40</f>
        <v>0.32229922543823891</v>
      </c>
      <c r="H40" s="56">
        <f>'Population Urban - Urban Popula'!H40/'Population Total - Country Popu'!I40</f>
        <v>0.32284368443969441</v>
      </c>
      <c r="I40" s="56">
        <f>'Population Urban - Urban Popula'!I40/'Population Total - Country Popu'!J40</f>
        <v>0.32334774552192713</v>
      </c>
      <c r="J40" s="56">
        <f>'Population Urban - Urban Popula'!J40/'Population Total - Country Popu'!K40</f>
        <v>0.32388358310369558</v>
      </c>
      <c r="K40" s="56">
        <f>'Population Urban - Urban Popula'!K40/'Population Total - Country Popu'!L40</f>
        <v>0.32442311242385086</v>
      </c>
      <c r="L40" s="56">
        <f>'Population Urban - Urban Popula'!L40/'Population Total - Country Popu'!M40</f>
        <v>0.32495492246664265</v>
      </c>
      <c r="M40" s="56">
        <f>'Population Urban - Urban Popula'!M40/'Population Total - Country Popu'!N40</f>
        <v>0.32547916300334095</v>
      </c>
      <c r="N40" s="56">
        <f>'Population Urban - Urban Popula'!N40/'Population Total - Country Popu'!O40</f>
        <v>0.32601247173302267</v>
      </c>
      <c r="O40" s="56">
        <f>'Population Urban - Urban Popula'!O40/'Population Total - Country Popu'!P40</f>
        <v>0.32654967638620136</v>
      </c>
      <c r="P40" s="56">
        <f>'Population Urban - Urban Popula'!P40/'Population Total - Country Popu'!Q40</f>
        <v>0.32707365411481854</v>
      </c>
      <c r="Q40" s="56">
        <f>'Population Urban - Urban Popula'!Q40/'Population Total - Country Popu'!R40</f>
        <v>0.32758184005572089</v>
      </c>
      <c r="R40" s="56">
        <f>'Population Urban - Urban Popula'!R40/'Population Total - Country Popu'!S40</f>
        <v>0.32813753935428114</v>
      </c>
      <c r="S40" s="56">
        <f>'Population Urban - Urban Popula'!S40/'Population Total - Country Popu'!T40</f>
        <v>0.32864711903185018</v>
      </c>
      <c r="T40" s="56">
        <f>'Population Urban - Urban Popula'!T40/'Population Total - Country Popu'!U40</f>
        <v>0.32920094007050527</v>
      </c>
      <c r="U40" s="56">
        <f>'Population Urban - Urban Popula'!U40/'Population Total - Country Popu'!V40</f>
        <v>0.32989986514790692</v>
      </c>
      <c r="V40" s="56">
        <f>'Population Urban - Urban Popula'!V40/'Population Total - Country Popu'!W40</f>
        <v>0.33080893077527207</v>
      </c>
      <c r="W40" s="56">
        <f>'Population Urban - Urban Popula'!W40/'Population Total - Country Popu'!X40</f>
        <v>0.33188767807636355</v>
      </c>
      <c r="X40" s="56">
        <f>'Population Urban - Urban Popula'!X40/'Population Total - Country Popu'!Y40</f>
        <v>0.33313617421696462</v>
      </c>
      <c r="Y40" s="56">
        <f>'Population Urban - Urban Popula'!Y40/'Population Total - Country Popu'!Z40</f>
        <v>0.33460646928669263</v>
      </c>
      <c r="Z40" s="56">
        <f>'Population Urban - Urban Popula'!Z40/'Population Total - Country Popu'!AA40</f>
        <v>0.33623981013311321</v>
      </c>
      <c r="AA40" s="56">
        <f>'Population Urban - Urban Popula'!AA40/'Population Total - Country Popu'!AB40</f>
        <v>0.33804559109383281</v>
      </c>
      <c r="AB40" s="19"/>
      <c r="AC40" s="23">
        <f t="shared" si="1"/>
        <v>5.1924345654280613E-2</v>
      </c>
      <c r="AD40" s="19"/>
    </row>
    <row r="41" spans="1:30" ht="22.25" customHeight="1" x14ac:dyDescent="0.2">
      <c r="A41" s="16" t="s">
        <v>40</v>
      </c>
      <c r="B41" s="53">
        <f>'Population Urban - Urban Popula'!B41/'Population Total - Country Popu'!C41</f>
        <v>0.57947141979102645</v>
      </c>
      <c r="C41" s="54">
        <f>'Population Urban - Urban Popula'!C41/'Population Total - Country Popu'!D41</f>
        <v>0.58757062146892658</v>
      </c>
      <c r="D41" s="54">
        <f>'Population Urban - Urban Popula'!D41/'Population Total - Country Popu'!E41</f>
        <v>0.59559948229203441</v>
      </c>
      <c r="E41" s="54">
        <f>'Population Urban - Urban Popula'!E41/'Population Total - Country Popu'!F41</f>
        <v>0.60366697416974169</v>
      </c>
      <c r="F41" s="54">
        <f>'Population Urban - Urban Popula'!F41/'Population Total - Country Popu'!G41</f>
        <v>0.610821824767942</v>
      </c>
      <c r="G41" s="54">
        <f>'Population Urban - Urban Popula'!G41/'Population Total - Country Popu'!H41</f>
        <v>0.61471668707558724</v>
      </c>
      <c r="H41" s="54">
        <f>'Population Urban - Urban Popula'!H41/'Population Total - Country Popu'!I41</f>
        <v>0.61862454754853569</v>
      </c>
      <c r="I41" s="54">
        <f>'Population Urban - Urban Popula'!I41/'Population Total - Country Popu'!J41</f>
        <v>0.62260474179928549</v>
      </c>
      <c r="J41" s="54">
        <f>'Population Urban - Urban Popula'!J41/'Population Total - Country Popu'!K41</f>
        <v>0.62661816625655287</v>
      </c>
      <c r="K41" s="54">
        <f>'Population Urban - Urban Popula'!K41/'Population Total - Country Popu'!L41</f>
        <v>0.63051528938736645</v>
      </c>
      <c r="L41" s="54">
        <f>'Population Urban - Urban Popula'!L41/'Population Total - Country Popu'!M41</f>
        <v>0.63435569978017381</v>
      </c>
      <c r="M41" s="54">
        <f>'Population Urban - Urban Popula'!M41/'Population Total - Country Popu'!N41</f>
        <v>0.63820969747202649</v>
      </c>
      <c r="N41" s="54">
        <f>'Population Urban - Urban Popula'!N41/'Population Total - Country Popu'!O41</f>
        <v>0.641948717948718</v>
      </c>
      <c r="O41" s="54">
        <f>'Population Urban - Urban Popula'!O41/'Population Total - Country Popu'!P41</f>
        <v>0.64588199451609629</v>
      </c>
      <c r="P41" s="54">
        <f>'Population Urban - Urban Popula'!P41/'Population Total - Country Popu'!Q41</f>
        <v>0.64934151000301599</v>
      </c>
      <c r="Q41" s="54">
        <f>'Population Urban - Urban Popula'!Q41/'Population Total - Country Popu'!R41</f>
        <v>0.65098000198985173</v>
      </c>
      <c r="R41" s="54">
        <f>'Population Urban - Urban Popula'!R41/'Population Total - Country Popu'!S41</f>
        <v>0.65265748031496063</v>
      </c>
      <c r="S41" s="54">
        <f>'Population Urban - Urban Popula'!S41/'Population Total - Country Popu'!T41</f>
        <v>0.65437025501265333</v>
      </c>
      <c r="T41" s="54">
        <f>'Population Urban - Urban Popula'!T41/'Population Total - Country Popu'!U41</f>
        <v>0.6560485035126552</v>
      </c>
      <c r="U41" s="54">
        <f>'Population Urban - Urban Popula'!U41/'Population Total - Country Popu'!V41</f>
        <v>0.65769194177528301</v>
      </c>
      <c r="V41" s="54">
        <f>'Population Urban - Urban Popula'!V41/'Population Total - Country Popu'!W41</f>
        <v>0.65933032355154253</v>
      </c>
      <c r="W41" s="54">
        <f>'Population Urban - Urban Popula'!W41/'Population Total - Country Popu'!X41</f>
        <v>0.66102483027992187</v>
      </c>
      <c r="X41" s="54">
        <f>'Population Urban - Urban Popula'!X41/'Population Total - Country Popu'!Y41</f>
        <v>0.66271264367816096</v>
      </c>
      <c r="Y41" s="54">
        <f>'Population Urban - Urban Popula'!Y41/'Population Total - Country Popu'!Z41</f>
        <v>0.66454487587523869</v>
      </c>
      <c r="Z41" s="54">
        <f>'Population Urban - Urban Popula'!Z41/'Population Total - Country Popu'!AA41</f>
        <v>0.66645677790770896</v>
      </c>
      <c r="AA41" s="54">
        <f>'Population Urban - Urban Popula'!AA41/'Population Total - Country Popu'!AB41</f>
        <v>0.66844681797952821</v>
      </c>
      <c r="AB41" s="19"/>
      <c r="AC41" s="20">
        <f t="shared" si="1"/>
        <v>8.8975398188501753E-2</v>
      </c>
      <c r="AD41" s="19"/>
    </row>
    <row r="42" spans="1:30" ht="22.25" customHeight="1" x14ac:dyDescent="0.2">
      <c r="A42" s="16" t="s">
        <v>41</v>
      </c>
      <c r="B42" s="55">
        <f>'Population Urban - Urban Popula'!B42/'Population Total - Country Popu'!C42</f>
        <v>0.86175115207373276</v>
      </c>
      <c r="C42" s="56">
        <f>'Population Urban - Urban Popula'!C42/'Population Total - Country Popu'!D42</f>
        <v>0.8660714285714286</v>
      </c>
      <c r="D42" s="56">
        <f>'Population Urban - Urban Popula'!D42/'Population Total - Country Popu'!E42</f>
        <v>0.87012987012987009</v>
      </c>
      <c r="E42" s="56">
        <f>'Population Urban - Urban Popula'!E42/'Population Total - Country Popu'!F42</f>
        <v>0.87394957983193278</v>
      </c>
      <c r="F42" s="56">
        <f>'Population Urban - Urban Popula'!F42/'Population Total - Country Popu'!G42</f>
        <v>0.87398373983739841</v>
      </c>
      <c r="G42" s="56">
        <f>'Population Urban - Urban Popula'!G42/'Population Total - Country Popu'!H42</f>
        <v>0.87351778656126478</v>
      </c>
      <c r="H42" s="56">
        <f>'Population Urban - Urban Popula'!H42/'Population Total - Country Popu'!I42</f>
        <v>0.86590038314176243</v>
      </c>
      <c r="I42" s="56">
        <f>'Population Urban - Urban Popula'!I42/'Population Total - Country Popu'!J42</f>
        <v>0.86194029850746268</v>
      </c>
      <c r="J42" s="56">
        <f>'Population Urban - Urban Popula'!J42/'Population Total - Country Popu'!K42</f>
        <v>0.85251798561151082</v>
      </c>
      <c r="K42" s="56">
        <f>'Population Urban - Urban Popula'!K42/'Population Total - Country Popu'!L42</f>
        <v>0.84482758620689657</v>
      </c>
      <c r="L42" s="56">
        <f>'Population Urban - Urban Popula'!L42/'Population Total - Country Popu'!M42</f>
        <v>0.83660130718954251</v>
      </c>
      <c r="M42" s="56">
        <f>'Population Urban - Urban Popula'!M42/'Population Total - Country Popu'!N42</f>
        <v>0.83128834355828218</v>
      </c>
      <c r="N42" s="56">
        <f>'Population Urban - Urban Popula'!N42/'Population Total - Country Popu'!O42</f>
        <v>0.8233618233618234</v>
      </c>
      <c r="O42" s="56">
        <f>'Population Urban - Urban Popula'!O42/'Population Total - Country Popu'!P42</f>
        <v>0.81481481481481477</v>
      </c>
      <c r="P42" s="56">
        <f>'Population Urban - Urban Popula'!P42/'Population Total - Country Popu'!Q42</f>
        <v>0.80693069306930698</v>
      </c>
      <c r="Q42" s="56">
        <f>'Population Urban - Urban Popula'!Q42/'Population Total - Country Popu'!R42</f>
        <v>0.80607476635514019</v>
      </c>
      <c r="R42" s="56">
        <f>'Population Urban - Urban Popula'!R42/'Population Total - Country Popu'!S42</f>
        <v>0.8058035714285714</v>
      </c>
      <c r="S42" s="56">
        <f>'Population Urban - Urban Popula'!S42/'Population Total - Country Popu'!T42</f>
        <v>0.80686695278969955</v>
      </c>
      <c r="T42" s="56">
        <f>'Population Urban - Urban Popula'!T42/'Population Total - Country Popu'!U42</f>
        <v>0.80705394190871371</v>
      </c>
      <c r="U42" s="56">
        <f>'Population Urban - Urban Popula'!U42/'Population Total - Country Popu'!V42</f>
        <v>0.80722891566265065</v>
      </c>
      <c r="V42" s="56">
        <f>'Population Urban - Urban Popula'!V42/'Population Total - Country Popu'!W42</f>
        <v>0.80582524271844658</v>
      </c>
      <c r="W42" s="56">
        <f>'Population Urban - Urban Popula'!W42/'Population Total - Country Popu'!X42</f>
        <v>0.80639097744360899</v>
      </c>
      <c r="X42" s="56">
        <f>'Population Urban - Urban Popula'!X42/'Population Total - Country Popu'!Y42</f>
        <v>0.80874316939890711</v>
      </c>
      <c r="Y42" s="56">
        <f>'Population Urban - Urban Popula'!Y42/'Population Total - Country Popu'!Z42</f>
        <v>0.80776014109347438</v>
      </c>
      <c r="Z42" s="56">
        <f>'Population Urban - Urban Popula'!Z42/'Population Total - Country Popu'!AA42</f>
        <v>0.80887372013651881</v>
      </c>
      <c r="AA42" s="56">
        <f>'Population Urban - Urban Popula'!AA42/'Population Total - Country Popu'!AB42</f>
        <v>0.80960264900662249</v>
      </c>
      <c r="AB42" s="19"/>
      <c r="AC42" s="23">
        <f t="shared" si="1"/>
        <v>-5.2148503067110275E-2</v>
      </c>
      <c r="AD42" s="19"/>
    </row>
    <row r="43" spans="1:30" ht="22.25" customHeight="1" x14ac:dyDescent="0.2">
      <c r="A43" s="27" t="s">
        <v>42</v>
      </c>
      <c r="B43" s="57">
        <f>'Population Urban - Urban Popula'!B43/'Population Total - Country Popu'!C43</f>
        <v>0.48840748579173898</v>
      </c>
      <c r="C43" s="58">
        <f>'Population Urban - Urban Popula'!C43/'Population Total - Country Popu'!D43</f>
        <v>0.49430381215341423</v>
      </c>
      <c r="D43" s="58">
        <f>'Population Urban - Urban Popula'!D43/'Population Total - Country Popu'!E43</f>
        <v>0.49930990791230173</v>
      </c>
      <c r="E43" s="58">
        <f>'Population Urban - Urban Popula'!E43/'Population Total - Country Popu'!F43</f>
        <v>0.50425973338041852</v>
      </c>
      <c r="F43" s="58">
        <f>'Population Urban - Urban Popula'!F43/'Population Total - Country Popu'!G43</f>
        <v>0.50920615756112286</v>
      </c>
      <c r="G43" s="58">
        <f>'Population Urban - Urban Popula'!G43/'Population Total - Country Popu'!H43</f>
        <v>0.51411928580473598</v>
      </c>
      <c r="H43" s="58">
        <f>'Population Urban - Urban Popula'!H43/'Population Total - Country Popu'!I43</f>
        <v>0.51896715948150907</v>
      </c>
      <c r="I43" s="58">
        <f>'Population Urban - Urban Popula'!I43/'Population Total - Country Popu'!J43</f>
        <v>0.52371259922654179</v>
      </c>
      <c r="J43" s="58">
        <f>'Population Urban - Urban Popula'!J43/'Population Total - Country Popu'!K43</f>
        <v>0.52845121218192748</v>
      </c>
      <c r="K43" s="58">
        <f>'Population Urban - Urban Popula'!K43/'Population Total - Country Popu'!L43</f>
        <v>0.53321754233608332</v>
      </c>
      <c r="L43" s="58">
        <f>'Population Urban - Urban Popula'!L43/'Population Total - Country Popu'!M43</f>
        <v>0.5380396732788798</v>
      </c>
      <c r="M43" s="58">
        <f>'Population Urban - Urban Popula'!M43/'Population Total - Country Popu'!N43</f>
        <v>0.54293326177789702</v>
      </c>
      <c r="N43" s="58">
        <f>'Population Urban - Urban Popula'!N43/'Population Total - Country Popu'!O43</f>
        <v>0.54830602951457774</v>
      </c>
      <c r="O43" s="58">
        <f>'Population Urban - Urban Popula'!O43/'Population Total - Country Popu'!P43</f>
        <v>0.55384758710639093</v>
      </c>
      <c r="P43" s="58">
        <f>'Population Urban - Urban Popula'!P43/'Population Total - Country Popu'!Q43</f>
        <v>0.55941048917637548</v>
      </c>
      <c r="Q43" s="58">
        <f>'Population Urban - Urban Popula'!Q43/'Population Total - Country Popu'!R43</f>
        <v>0.56490057822327755</v>
      </c>
      <c r="R43" s="58">
        <f>'Population Urban - Urban Popula'!R43/'Population Total - Country Popu'!S43</f>
        <v>0.57035063565004385</v>
      </c>
      <c r="S43" s="58">
        <f>'Population Urban - Urban Popula'!S43/'Population Total - Country Popu'!T43</f>
        <v>0.57572015734975035</v>
      </c>
      <c r="T43" s="58">
        <f>'Population Urban - Urban Popula'!T43/'Population Total - Country Popu'!U43</f>
        <v>0.58104390821407426</v>
      </c>
      <c r="U43" s="58">
        <f>'Population Urban - Urban Popula'!U43/'Population Total - Country Popu'!V43</f>
        <v>0.58627983765563729</v>
      </c>
      <c r="V43" s="58">
        <f>'Population Urban - Urban Popula'!V43/'Population Total - Country Popu'!W43</f>
        <v>0.59146642178120168</v>
      </c>
      <c r="W43" s="58">
        <f>'Population Urban - Urban Popula'!W43/'Population Total - Country Popu'!X43</f>
        <v>0.5965990403232595</v>
      </c>
      <c r="X43" s="58">
        <f>'Population Urban - Urban Popula'!X43/'Population Total - Country Popu'!Y43</f>
        <v>0.60168190616031503</v>
      </c>
      <c r="Y43" s="58">
        <f>'Population Urban - Urban Popula'!Y43/'Population Total - Country Popu'!Z43</f>
        <v>0.60665287546545299</v>
      </c>
      <c r="Z43" s="58">
        <f>'Population Urban - Urban Popula'!Z43/'Population Total - Country Popu'!AA43</f>
        <v>0.61155178926278109</v>
      </c>
      <c r="AA43" s="58">
        <f>'Population Urban - Urban Popula'!AA43/'Population Total - Country Popu'!AB43</f>
        <v>0.6163890066181984</v>
      </c>
      <c r="AB43" s="14"/>
      <c r="AC43" s="30">
        <f t="shared" si="1"/>
        <v>0.12798152082645942</v>
      </c>
      <c r="AD43" s="19"/>
    </row>
    <row r="44" spans="1:30" ht="22.25" customHeight="1" x14ac:dyDescent="0.2">
      <c r="A44" s="16" t="s">
        <v>43</v>
      </c>
      <c r="B44" s="55">
        <f>'Population Urban - Urban Popula'!B44/'Population Total - Country Popu'!C44</f>
        <v>0.41907514450867051</v>
      </c>
      <c r="C44" s="56">
        <f>'Population Urban - Urban Popula'!C44/'Population Total - Country Popu'!D44</f>
        <v>0.45263157894736844</v>
      </c>
      <c r="D44" s="56">
        <f>'Population Urban - Urban Popula'!D44/'Population Total - Country Popu'!E44</f>
        <v>0.46416382252559729</v>
      </c>
      <c r="E44" s="56">
        <f>'Population Urban - Urban Popula'!E44/'Population Total - Country Popu'!F44</f>
        <v>0.47308970099667774</v>
      </c>
      <c r="F44" s="56">
        <f>'Population Urban - Urban Popula'!F44/'Population Total - Country Popu'!G44</f>
        <v>0.48155339805825242</v>
      </c>
      <c r="G44" s="56">
        <f>'Population Urban - Urban Popula'!G44/'Population Total - Country Popu'!H44</f>
        <v>0.49020846493998738</v>
      </c>
      <c r="H44" s="56">
        <f>'Population Urban - Urban Popula'!H44/'Population Total - Country Popu'!I44</f>
        <v>0.4984577421344849</v>
      </c>
      <c r="I44" s="56">
        <f>'Population Urban - Urban Popula'!I44/'Population Total - Country Popu'!J44</f>
        <v>0.50694025347012672</v>
      </c>
      <c r="J44" s="56">
        <f>'Population Urban - Urban Popula'!J44/'Population Total - Country Popu'!K44</f>
        <v>0.51536643026004725</v>
      </c>
      <c r="K44" s="56">
        <f>'Population Urban - Urban Popula'!K44/'Population Total - Country Popu'!L44</f>
        <v>0.52347826086956517</v>
      </c>
      <c r="L44" s="56">
        <f>'Population Urban - Urban Popula'!L44/'Population Total - Country Popu'!M44</f>
        <v>0.53219373219373223</v>
      </c>
      <c r="M44" s="56">
        <f>'Population Urban - Urban Popula'!M44/'Population Total - Country Popu'!N44</f>
        <v>0.54066180594503643</v>
      </c>
      <c r="N44" s="56">
        <f>'Population Urban - Urban Popula'!N44/'Population Total - Country Popu'!O44</f>
        <v>0.54394693200663347</v>
      </c>
      <c r="O44" s="56">
        <f>'Population Urban - Urban Popula'!O44/'Population Total - Country Popu'!P44</f>
        <v>0.54609929078014185</v>
      </c>
      <c r="P44" s="56">
        <f>'Population Urban - Urban Popula'!P44/'Population Total - Country Popu'!Q44</f>
        <v>0.54824797843665773</v>
      </c>
      <c r="Q44" s="56">
        <f>'Population Urban - Urban Popula'!Q44/'Population Total - Country Popu'!R44</f>
        <v>0.5506396588486141</v>
      </c>
      <c r="R44" s="56">
        <f>'Population Urban - Urban Popula'!R44/'Population Total - Country Popu'!S44</f>
        <v>0.55327004219409281</v>
      </c>
      <c r="S44" s="56">
        <f>'Population Urban - Urban Popula'!S44/'Population Total - Country Popu'!T44</f>
        <v>0.55561357702349867</v>
      </c>
      <c r="T44" s="56">
        <f>'Population Urban - Urban Popula'!T44/'Population Total - Country Popu'!U44</f>
        <v>0.55739400206825229</v>
      </c>
      <c r="U44" s="56">
        <f>'Population Urban - Urban Popula'!U44/'Population Total - Country Popu'!V44</f>
        <v>0.55993852459016391</v>
      </c>
      <c r="V44" s="56">
        <f>'Population Urban - Urban Popula'!V44/'Population Total - Country Popu'!W44</f>
        <v>0.5622143219908583</v>
      </c>
      <c r="W44" s="56">
        <f>'Population Urban - Urban Popula'!W44/'Population Total - Country Popu'!X44</f>
        <v>0.56467035732259685</v>
      </c>
      <c r="X44" s="56">
        <f>'Population Urban - Urban Popula'!X44/'Population Total - Country Popu'!Y44</f>
        <v>0.56686626746506985</v>
      </c>
      <c r="Y44" s="56">
        <f>'Population Urban - Urban Popula'!Y44/'Population Total - Country Popu'!Z44</f>
        <v>0.56952003958436415</v>
      </c>
      <c r="Z44" s="56">
        <f>'Population Urban - Urban Popula'!Z44/'Population Total - Country Popu'!AA44</f>
        <v>0.57184894556154975</v>
      </c>
      <c r="AA44" s="56">
        <f>'Population Urban - Urban Popula'!AA44/'Population Total - Country Popu'!AB44</f>
        <v>0.57441634241245132</v>
      </c>
      <c r="AB44" s="19"/>
      <c r="AC44" s="23">
        <f t="shared" si="1"/>
        <v>0.15534119790378081</v>
      </c>
      <c r="AD44" s="19"/>
    </row>
    <row r="45" spans="1:30" ht="22.25" customHeight="1" x14ac:dyDescent="0.2">
      <c r="A45" s="16" t="s">
        <v>44</v>
      </c>
      <c r="B45" s="53">
        <f>'Population Urban - Urban Popula'!B45/'Population Total - Country Popu'!C45</f>
        <v>0.13954943679599499</v>
      </c>
      <c r="C45" s="54">
        <f>'Population Urban - Urban Popula'!C45/'Population Total - Country Popu'!D45</f>
        <v>0.14496314496314497</v>
      </c>
      <c r="D45" s="54">
        <f>'Population Urban - Urban Popula'!D45/'Population Total - Country Popu'!E45</f>
        <v>0.15120481927710844</v>
      </c>
      <c r="E45" s="54">
        <f>'Population Urban - Urban Popula'!E45/'Population Total - Country Popu'!F45</f>
        <v>0.15711754282339044</v>
      </c>
      <c r="F45" s="54">
        <f>'Population Urban - Urban Popula'!F45/'Population Total - Country Popu'!G45</f>
        <v>0.16347826086956521</v>
      </c>
      <c r="G45" s="54">
        <f>'Population Urban - Urban Popula'!G45/'Population Total - Country Popu'!H45</f>
        <v>0.16932725199543899</v>
      </c>
      <c r="H45" s="54">
        <f>'Population Urban - Urban Popula'!H45/'Population Total - Country Popu'!I45</f>
        <v>0.1759415401911186</v>
      </c>
      <c r="I45" s="54">
        <f>'Population Urban - Urban Popula'!I45/'Population Total - Country Popu'!J45</f>
        <v>0.18035516093229745</v>
      </c>
      <c r="J45" s="54">
        <f>'Population Urban - Urban Popula'!J45/'Population Total - Country Popu'!K45</f>
        <v>0.18551042810098792</v>
      </c>
      <c r="K45" s="54">
        <f>'Population Urban - Urban Popula'!K45/'Population Total - Country Popu'!L45</f>
        <v>0.19021739130434784</v>
      </c>
      <c r="L45" s="54">
        <f>'Population Urban - Urban Popula'!L45/'Population Total - Country Popu'!M45</f>
        <v>0.19558189655172414</v>
      </c>
      <c r="M45" s="54">
        <f>'Population Urban - Urban Popula'!M45/'Population Total - Country Popu'!N45</f>
        <v>0.20085470085470086</v>
      </c>
      <c r="N45" s="54">
        <f>'Population Urban - Urban Popula'!N45/'Population Total - Country Popu'!O45</f>
        <v>0.20583554376657826</v>
      </c>
      <c r="O45" s="54">
        <f>'Population Urban - Urban Popula'!O45/'Population Total - Country Popu'!P45</f>
        <v>0.21116377040547657</v>
      </c>
      <c r="P45" s="54">
        <f>'Population Urban - Urban Popula'!P45/'Population Total - Country Popu'!Q45</f>
        <v>0.21705020920502091</v>
      </c>
      <c r="Q45" s="54">
        <f>'Population Urban - Urban Popula'!Q45/'Population Total - Country Popu'!R45</f>
        <v>0.22222222222222221</v>
      </c>
      <c r="R45" s="54">
        <f>'Population Urban - Urban Popula'!R45/'Population Total - Country Popu'!S45</f>
        <v>0.22835051546391752</v>
      </c>
      <c r="S45" s="54">
        <f>'Population Urban - Urban Popula'!S45/'Population Total - Country Popu'!T45</f>
        <v>0.23312883435582821</v>
      </c>
      <c r="T45" s="54">
        <f>'Population Urban - Urban Popula'!T45/'Population Total - Country Popu'!U45</f>
        <v>0.23782961460446247</v>
      </c>
      <c r="U45" s="54">
        <f>'Population Urban - Urban Popula'!U45/'Population Total - Country Popu'!V45</f>
        <v>0.24271356783919598</v>
      </c>
      <c r="V45" s="54">
        <f>'Population Urban - Urban Popula'!V45/'Population Total - Country Popu'!W45</f>
        <v>0.24738675958188153</v>
      </c>
      <c r="W45" s="54">
        <f>'Population Urban - Urban Popula'!W45/'Population Total - Country Popu'!X45</f>
        <v>0.25270935960591134</v>
      </c>
      <c r="X45" s="54">
        <f>'Population Urban - Urban Popula'!X45/'Population Total - Country Popu'!Y45</f>
        <v>0.25730994152046782</v>
      </c>
      <c r="Y45" s="54">
        <f>'Population Urban - Urban Popula'!Y45/'Population Total - Country Popu'!Z45</f>
        <v>0.26277724204435871</v>
      </c>
      <c r="Z45" s="54">
        <f>'Population Urban - Urban Popula'!Z45/'Population Total - Country Popu'!AA45</f>
        <v>0.26787416587225932</v>
      </c>
      <c r="AA45" s="54">
        <f>'Population Urban - Urban Popula'!AA45/'Population Total - Country Popu'!AB45</f>
        <v>0.27311320754716983</v>
      </c>
      <c r="AB45" s="19"/>
      <c r="AC45" s="20">
        <f t="shared" si="1"/>
        <v>0.13356377075117484</v>
      </c>
      <c r="AD45" s="19"/>
    </row>
    <row r="46" spans="1:30" ht="22.25" customHeight="1" x14ac:dyDescent="0.2">
      <c r="A46" s="16" t="s">
        <v>45</v>
      </c>
      <c r="B46" s="55">
        <f>'Population Urban - Urban Popula'!B46/'Population Total - Country Popu'!C46</f>
        <v>0.27632508833922259</v>
      </c>
      <c r="C46" s="56">
        <f>'Population Urban - Urban Popula'!C46/'Population Total - Country Popu'!D46</f>
        <v>0.27899045020463847</v>
      </c>
      <c r="D46" s="56">
        <f>'Population Urban - Urban Popula'!D46/'Population Total - Country Popu'!E46</f>
        <v>0.28335535006605017</v>
      </c>
      <c r="E46" s="56">
        <f>'Population Urban - Urban Popula'!E46/'Population Total - Country Popu'!F46</f>
        <v>0.28800513149454776</v>
      </c>
      <c r="F46" s="56">
        <f>'Population Urban - Urban Popula'!F46/'Population Total - Country Popu'!G46</f>
        <v>0.29327521793275219</v>
      </c>
      <c r="G46" s="56">
        <f>'Population Urban - Urban Popula'!G46/'Population Total - Country Popu'!H46</f>
        <v>0.29806529625151151</v>
      </c>
      <c r="H46" s="56">
        <f>'Population Urban - Urban Popula'!H46/'Population Total - Country Popu'!I46</f>
        <v>0.3032258064516129</v>
      </c>
      <c r="I46" s="56">
        <f>'Population Urban - Urban Popula'!I46/'Population Total - Country Popu'!J46</f>
        <v>0.30830489192263938</v>
      </c>
      <c r="J46" s="56">
        <f>'Population Urban - Urban Popula'!J46/'Population Total - Country Popu'!K46</f>
        <v>0.31325966850828729</v>
      </c>
      <c r="K46" s="56">
        <f>'Population Urban - Urban Popula'!K46/'Population Total - Country Popu'!L46</f>
        <v>0.31879375336564353</v>
      </c>
      <c r="L46" s="56">
        <f>'Population Urban - Urban Popula'!L46/'Population Total - Country Popu'!M46</f>
        <v>0.32349841938883034</v>
      </c>
      <c r="M46" s="56">
        <f>'Population Urban - Urban Popula'!M46/'Population Total - Country Popu'!N46</f>
        <v>0.32884515794924907</v>
      </c>
      <c r="N46" s="56">
        <f>'Population Urban - Urban Popula'!N46/'Population Total - Country Popu'!O46</f>
        <v>0.33758937691521962</v>
      </c>
      <c r="O46" s="56">
        <f>'Population Urban - Urban Popula'!O46/'Population Total - Country Popu'!P46</f>
        <v>0.34729934376577487</v>
      </c>
      <c r="P46" s="56">
        <f>'Population Urban - Urban Popula'!P46/'Population Total - Country Popu'!Q46</f>
        <v>0.35696455317024461</v>
      </c>
      <c r="Q46" s="56">
        <f>'Population Urban - Urban Popula'!Q46/'Population Total - Country Popu'!R46</f>
        <v>0.36655155402072026</v>
      </c>
      <c r="R46" s="56">
        <f>'Population Urban - Urban Popula'!R46/'Population Total - Country Popu'!S46</f>
        <v>0.37603507062834873</v>
      </c>
      <c r="S46" s="56">
        <f>'Population Urban - Urban Popula'!S46/'Population Total - Country Popu'!T46</f>
        <v>0.38587217683805863</v>
      </c>
      <c r="T46" s="56">
        <f>'Population Urban - Urban Popula'!T46/'Population Total - Country Popu'!U46</f>
        <v>0.39602084320227382</v>
      </c>
      <c r="U46" s="56">
        <f>'Population Urban - Urban Popula'!U46/'Population Total - Country Popu'!V46</f>
        <v>0.40597293513765748</v>
      </c>
      <c r="V46" s="56">
        <f>'Population Urban - Urban Popula'!V46/'Population Total - Country Popu'!W46</f>
        <v>0.41624598439651217</v>
      </c>
      <c r="W46" s="56">
        <f>'Population Urban - Urban Popula'!W46/'Population Total - Country Popu'!X46</f>
        <v>0.42651036970243461</v>
      </c>
      <c r="X46" s="56">
        <f>'Population Urban - Urban Popula'!X46/'Population Total - Country Popu'!Y46</f>
        <v>0.43691899070385126</v>
      </c>
      <c r="Y46" s="56">
        <f>'Population Urban - Urban Popula'!Y46/'Population Total - Country Popu'!Z46</f>
        <v>0.44680851063829785</v>
      </c>
      <c r="Z46" s="56">
        <f>'Population Urban - Urban Popula'!Z46/'Population Total - Country Popu'!AA46</f>
        <v>0.456984667802385</v>
      </c>
      <c r="AA46" s="56">
        <f>'Population Urban - Urban Popula'!AA46/'Population Total - Country Popu'!AB46</f>
        <v>0.46655518394648832</v>
      </c>
      <c r="AB46" s="32"/>
      <c r="AC46" s="23">
        <f t="shared" si="1"/>
        <v>0.19023009560726573</v>
      </c>
      <c r="AD46" s="32"/>
    </row>
    <row r="47" spans="1:30" ht="22.25" customHeight="1" x14ac:dyDescent="0.2">
      <c r="A47" s="16" t="s">
        <v>46</v>
      </c>
      <c r="B47" s="53">
        <f>'Population Urban - Urban Popula'!B47/'Population Total - Country Popu'!C47</f>
        <v>0.52037072269181639</v>
      </c>
      <c r="C47" s="54">
        <f>'Population Urban - Urban Popula'!C47/'Population Total - Country Popu'!D47</f>
        <v>0.52552130312516576</v>
      </c>
      <c r="D47" s="54">
        <f>'Population Urban - Urban Popula'!D47/'Population Total - Country Popu'!E47</f>
        <v>0.53037516170763255</v>
      </c>
      <c r="E47" s="54">
        <f>'Population Urban - Urban Popula'!E47/'Population Total - Country Popu'!F47</f>
        <v>0.53521944325265625</v>
      </c>
      <c r="F47" s="54">
        <f>'Population Urban - Urban Popula'!F47/'Population Total - Country Popu'!G47</f>
        <v>0.54003747349736209</v>
      </c>
      <c r="G47" s="54">
        <f>'Population Urban - Urban Popula'!G47/'Population Total - Country Popu'!H47</f>
        <v>0.54486204649141867</v>
      </c>
      <c r="H47" s="54">
        <f>'Population Urban - Urban Popula'!H47/'Population Total - Country Popu'!I47</f>
        <v>0.54966353900104259</v>
      </c>
      <c r="I47" s="54">
        <f>'Population Urban - Urban Popula'!I47/'Population Total - Country Popu'!J47</f>
        <v>0.55447829025566919</v>
      </c>
      <c r="J47" s="54">
        <f>'Population Urban - Urban Popula'!J47/'Population Total - Country Popu'!K47</f>
        <v>0.55930024335368933</v>
      </c>
      <c r="K47" s="54">
        <f>'Population Urban - Urban Popula'!K47/'Population Total - Country Popu'!L47</f>
        <v>0.56410082360394609</v>
      </c>
      <c r="L47" s="54">
        <f>'Population Urban - Urban Popula'!L47/'Population Total - Country Popu'!M47</f>
        <v>0.56890246621772289</v>
      </c>
      <c r="M47" s="54">
        <f>'Population Urban - Urban Popula'!M47/'Population Total - Country Popu'!N47</f>
        <v>0.57368224463340145</v>
      </c>
      <c r="N47" s="54">
        <f>'Population Urban - Urban Popula'!N47/'Population Total - Country Popu'!O47</f>
        <v>0.5789815536502988</v>
      </c>
      <c r="O47" s="54">
        <f>'Population Urban - Urban Popula'!O47/'Population Total - Country Popu'!P47</f>
        <v>0.58445881072777317</v>
      </c>
      <c r="P47" s="54">
        <f>'Population Urban - Urban Popula'!P47/'Population Total - Country Popu'!Q47</f>
        <v>0.58993123462242125</v>
      </c>
      <c r="Q47" s="54">
        <f>'Population Urban - Urban Popula'!Q47/'Population Total - Country Popu'!R47</f>
        <v>0.59535606924432471</v>
      </c>
      <c r="R47" s="54">
        <f>'Population Urban - Urban Popula'!R47/'Population Total - Country Popu'!S47</f>
        <v>0.60076861751057875</v>
      </c>
      <c r="S47" s="54">
        <f>'Population Urban - Urban Popula'!S47/'Population Total - Country Popu'!T47</f>
        <v>0.60615285365804483</v>
      </c>
      <c r="T47" s="54">
        <f>'Population Urban - Urban Popula'!T47/'Population Total - Country Popu'!U47</f>
        <v>0.61153440627051547</v>
      </c>
      <c r="U47" s="54">
        <f>'Population Urban - Urban Popula'!U47/'Population Total - Country Popu'!V47</f>
        <v>0.61685989388877971</v>
      </c>
      <c r="V47" s="54">
        <f>'Population Urban - Urban Popula'!V47/'Population Total - Country Popu'!W47</f>
        <v>0.62217212158905388</v>
      </c>
      <c r="W47" s="54">
        <f>'Population Urban - Urban Popula'!W47/'Population Total - Country Popu'!X47</f>
        <v>0.62746154882673388</v>
      </c>
      <c r="X47" s="54">
        <f>'Population Urban - Urban Popula'!X47/'Population Total - Country Popu'!Y47</f>
        <v>0.63270721185049439</v>
      </c>
      <c r="Y47" s="54">
        <f>'Population Urban - Urban Popula'!Y47/'Population Total - Country Popu'!Z47</f>
        <v>0.63788464453539484</v>
      </c>
      <c r="Z47" s="54">
        <f>'Population Urban - Urban Popula'!Z47/'Population Total - Country Popu'!AA47</f>
        <v>0.6429808054196462</v>
      </c>
      <c r="AA47" s="54">
        <f>'Population Urban - Urban Popula'!AA47/'Population Total - Country Popu'!AB47</f>
        <v>0.64801555401843303</v>
      </c>
      <c r="AB47" s="19"/>
      <c r="AC47" s="20">
        <f t="shared" si="1"/>
        <v>0.12764483132661664</v>
      </c>
      <c r="AD47" s="19"/>
    </row>
    <row r="48" spans="1:30" ht="22.25" customHeight="1" x14ac:dyDescent="0.2">
      <c r="A48" s="16" t="s">
        <v>47</v>
      </c>
      <c r="B48" s="55">
        <f>'Population Urban - Urban Popula'!B48/'Population Total - Country Popu'!C48</f>
        <v>0.22943221320973348</v>
      </c>
      <c r="C48" s="56">
        <f>'Population Urban - Urban Popula'!C48/'Population Total - Country Popu'!D48</f>
        <v>0.22886133032694475</v>
      </c>
      <c r="D48" s="56">
        <f>'Population Urban - Urban Popula'!D48/'Population Total - Country Popu'!E48</f>
        <v>0.22907488986784141</v>
      </c>
      <c r="E48" s="56">
        <f>'Population Urban - Urban Popula'!E48/'Population Total - Country Popu'!F48</f>
        <v>0.23002159827213822</v>
      </c>
      <c r="F48" s="56">
        <f>'Population Urban - Urban Popula'!F48/'Population Total - Country Popu'!G48</f>
        <v>0.2298728813559322</v>
      </c>
      <c r="G48" s="56">
        <f>'Population Urban - Urban Popula'!G48/'Population Total - Country Popu'!H48</f>
        <v>0.23052959501557632</v>
      </c>
      <c r="H48" s="56">
        <f>'Population Urban - Urban Popula'!H48/'Population Total - Country Popu'!I48</f>
        <v>0.23045685279187816</v>
      </c>
      <c r="I48" s="56">
        <f>'Population Urban - Urban Popula'!I48/'Population Total - Country Popu'!J48</f>
        <v>0.23038728897715988</v>
      </c>
      <c r="J48" s="56">
        <f>'Population Urban - Urban Popula'!J48/'Population Total - Country Popu'!K48</f>
        <v>0.2293488824101069</v>
      </c>
      <c r="K48" s="56">
        <f>'Population Urban - Urban Popula'!K48/'Population Total - Country Popu'!L48</f>
        <v>0.22805343511450382</v>
      </c>
      <c r="L48" s="56">
        <f>'Population Urban - Urban Popula'!L48/'Population Total - Country Popu'!M48</f>
        <v>0.22650375939849623</v>
      </c>
      <c r="M48" s="56">
        <f>'Population Urban - Urban Popula'!M48/'Population Total - Country Popu'!N48</f>
        <v>0.22511627906976744</v>
      </c>
      <c r="N48" s="56">
        <f>'Population Urban - Urban Popula'!N48/'Population Total - Country Popu'!O48</f>
        <v>0.2245841035120148</v>
      </c>
      <c r="O48" s="56">
        <f>'Population Urban - Urban Popula'!O48/'Population Total - Country Popu'!P48</f>
        <v>0.22334558823529413</v>
      </c>
      <c r="P48" s="56">
        <f>'Population Urban - Urban Popula'!P48/'Population Total - Country Popu'!Q48</f>
        <v>0.22191780821917809</v>
      </c>
      <c r="Q48" s="56">
        <f>'Population Urban - Urban Popula'!Q48/'Population Total - Country Popu'!R48</f>
        <v>0.21990950226244343</v>
      </c>
      <c r="R48" s="56">
        <f>'Population Urban - Urban Popula'!R48/'Population Total - Country Popu'!S48</f>
        <v>0.21914132379248658</v>
      </c>
      <c r="S48" s="56">
        <f>'Population Urban - Urban Popula'!S48/'Population Total - Country Popu'!T48</f>
        <v>0.21762114537444935</v>
      </c>
      <c r="T48" s="56">
        <f>'Population Urban - Urban Popula'!T48/'Population Total - Country Popu'!U48</f>
        <v>0.21663778162911612</v>
      </c>
      <c r="U48" s="56">
        <f>'Population Urban - Urban Popula'!U48/'Population Total - Country Popu'!V48</f>
        <v>0.21550255536626917</v>
      </c>
      <c r="V48" s="56">
        <f>'Population Urban - Urban Popula'!V48/'Population Total - Country Popu'!W48</f>
        <v>0.2145850796311819</v>
      </c>
      <c r="W48" s="56">
        <f>'Population Urban - Urban Popula'!W48/'Population Total - Country Popu'!X48</f>
        <v>0.21452145214521451</v>
      </c>
      <c r="X48" s="56">
        <f>'Population Urban - Urban Popula'!X48/'Population Total - Country Popu'!Y48</f>
        <v>0.21364744110479286</v>
      </c>
      <c r="Y48" s="56">
        <f>'Population Urban - Urban Popula'!Y48/'Population Total - Country Popu'!Z48</f>
        <v>0.21360000000000001</v>
      </c>
      <c r="Z48" s="56">
        <f>'Population Urban - Urban Popula'!Z48/'Population Total - Country Popu'!AA48</f>
        <v>0.21293375394321767</v>
      </c>
      <c r="AA48" s="56">
        <f>'Population Urban - Urban Popula'!AA48/'Population Total - Country Popu'!AB48</f>
        <v>0.2130637636080871</v>
      </c>
      <c r="AB48" s="19"/>
      <c r="AC48" s="23">
        <f t="shared" si="1"/>
        <v>-1.6368449601646379E-2</v>
      </c>
      <c r="AD48" s="19"/>
    </row>
    <row r="49" spans="1:30" ht="22.25" customHeight="1" x14ac:dyDescent="0.2">
      <c r="A49" s="27" t="s">
        <v>48</v>
      </c>
      <c r="B49" s="57">
        <f>'Population Urban - Urban Popula'!B49/'Population Total - Country Popu'!C49</f>
        <v>0.30222345902323638</v>
      </c>
      <c r="C49" s="58">
        <f>'Population Urban - Urban Popula'!C49/'Population Total - Country Popu'!D49</f>
        <v>0.30698755492466312</v>
      </c>
      <c r="D49" s="58">
        <f>'Population Urban - Urban Popula'!D49/'Population Total - Country Popu'!E49</f>
        <v>0.31109517229740419</v>
      </c>
      <c r="E49" s="58">
        <f>'Population Urban - Urban Popula'!E49/'Population Total - Country Popu'!F49</f>
        <v>0.31515098621050797</v>
      </c>
      <c r="F49" s="58">
        <f>'Population Urban - Urban Popula'!F49/'Population Total - Country Popu'!G49</f>
        <v>0.31927262185033567</v>
      </c>
      <c r="G49" s="58">
        <f>'Population Urban - Urban Popula'!G49/'Population Total - Country Popu'!H49</f>
        <v>0.32346082884251215</v>
      </c>
      <c r="H49" s="58">
        <f>'Population Urban - Urban Popula'!H49/'Population Total - Country Popu'!I49</f>
        <v>0.32768825108364713</v>
      </c>
      <c r="I49" s="58">
        <f>'Population Urban - Urban Popula'!I49/'Population Total - Country Popu'!J49</f>
        <v>0.33236908744755178</v>
      </c>
      <c r="J49" s="58">
        <f>'Population Urban - Urban Popula'!J49/'Population Total - Country Popu'!K49</f>
        <v>0.33718364406016393</v>
      </c>
      <c r="K49" s="58">
        <f>'Population Urban - Urban Popula'!K49/'Population Total - Country Popu'!L49</f>
        <v>0.34221186466713188</v>
      </c>
      <c r="L49" s="58">
        <f>'Population Urban - Urban Popula'!L49/'Population Total - Country Popu'!M49</f>
        <v>0.34731376415187143</v>
      </c>
      <c r="M49" s="58">
        <f>'Population Urban - Urban Popula'!M49/'Population Total - Country Popu'!N49</f>
        <v>0.35388219210056854</v>
      </c>
      <c r="N49" s="58">
        <f>'Population Urban - Urban Popula'!N49/'Population Total - Country Popu'!O49</f>
        <v>0.36049699633223531</v>
      </c>
      <c r="O49" s="58">
        <f>'Population Urban - Urban Popula'!O49/'Population Total - Country Popu'!P49</f>
        <v>0.36716254882638583</v>
      </c>
      <c r="P49" s="58">
        <f>'Population Urban - Urban Popula'!P49/'Population Total - Country Popu'!Q49</f>
        <v>0.37390127683197633</v>
      </c>
      <c r="Q49" s="58">
        <f>'Population Urban - Urban Popula'!Q49/'Population Total - Country Popu'!R49</f>
        <v>0.3806868950810563</v>
      </c>
      <c r="R49" s="58">
        <f>'Population Urban - Urban Popula'!R49/'Population Total - Country Popu'!S49</f>
        <v>0.38755578623409564</v>
      </c>
      <c r="S49" s="58">
        <f>'Population Urban - Urban Popula'!S49/'Population Total - Country Popu'!T49</f>
        <v>0.39454969137449525</v>
      </c>
      <c r="T49" s="58">
        <f>'Population Urban - Urban Popula'!T49/'Population Total - Country Popu'!U49</f>
        <v>0.40160988782717078</v>
      </c>
      <c r="U49" s="58">
        <f>'Population Urban - Urban Popula'!U49/'Population Total - Country Popu'!V49</f>
        <v>0.40869951893924084</v>
      </c>
      <c r="V49" s="58">
        <f>'Population Urban - Urban Popula'!V49/'Population Total - Country Popu'!W49</f>
        <v>0.41582756450597858</v>
      </c>
      <c r="W49" s="58">
        <f>'Population Urban - Urban Popula'!W49/'Population Total - Country Popu'!X49</f>
        <v>0.42291587604800157</v>
      </c>
      <c r="X49" s="58">
        <f>'Population Urban - Urban Popula'!X49/'Population Total - Country Popu'!Y49</f>
        <v>0.42994725411107665</v>
      </c>
      <c r="Y49" s="58">
        <f>'Population Urban - Urban Popula'!Y49/'Population Total - Country Popu'!Z49</f>
        <v>0.43691717860862478</v>
      </c>
      <c r="Z49" s="58">
        <f>'Population Urban - Urban Popula'!Z49/'Population Total - Country Popu'!AA49</f>
        <v>0.44381515828929474</v>
      </c>
      <c r="AA49" s="58">
        <f>'Population Urban - Urban Popula'!AA49/'Population Total - Country Popu'!AB49</f>
        <v>0.45063653751039928</v>
      </c>
      <c r="AB49" s="14"/>
      <c r="AC49" s="30">
        <f t="shared" si="1"/>
        <v>0.1484130784871629</v>
      </c>
      <c r="AD49" s="19"/>
    </row>
    <row r="50" spans="1:30" ht="22.25" customHeight="1" x14ac:dyDescent="0.2">
      <c r="A50" s="16" t="s">
        <v>49</v>
      </c>
      <c r="B50" s="55">
        <f>'Population Urban - Urban Popula'!B50/'Population Total - Country Popu'!C50</f>
        <v>0.34493101379724056</v>
      </c>
      <c r="C50" s="56">
        <f>'Population Urban - Urban Popula'!C50/'Population Total - Country Popu'!D50</f>
        <v>0.35249855296160526</v>
      </c>
      <c r="D50" s="56">
        <f>'Population Urban - Urban Popula'!D50/'Population Total - Country Popu'!E50</f>
        <v>0.35831164001487542</v>
      </c>
      <c r="E50" s="56">
        <f>'Population Urban - Urban Popula'!E50/'Population Total - Country Popu'!F50</f>
        <v>0.36134002149767108</v>
      </c>
      <c r="F50" s="56">
        <f>'Population Urban - Urban Popula'!F50/'Population Total - Country Popu'!G50</f>
        <v>0.36443753240020738</v>
      </c>
      <c r="G50" s="56">
        <f>'Population Urban - Urban Popula'!G50/'Population Total - Country Popu'!H50</f>
        <v>0.36752422318743733</v>
      </c>
      <c r="H50" s="56">
        <f>'Population Urban - Urban Popula'!H50/'Population Total - Country Popu'!I50</f>
        <v>0.37079015544041449</v>
      </c>
      <c r="I50" s="56">
        <f>'Population Urban - Urban Popula'!I50/'Population Total - Country Popu'!J50</f>
        <v>0.373840591102028</v>
      </c>
      <c r="J50" s="56">
        <f>'Population Urban - Urban Popula'!J50/'Population Total - Country Popu'!K50</f>
        <v>0.37702413687748243</v>
      </c>
      <c r="K50" s="56">
        <f>'Population Urban - Urban Popula'!K50/'Population Total - Country Popu'!L50</f>
        <v>0.38011869436201778</v>
      </c>
      <c r="L50" s="56">
        <f>'Population Urban - Urban Popula'!L50/'Population Total - Country Popu'!M50</f>
        <v>0.38336451287955103</v>
      </c>
      <c r="M50" s="56">
        <f>'Population Urban - Urban Popula'!M50/'Population Total - Country Popu'!N50</f>
        <v>0.3864808362369338</v>
      </c>
      <c r="N50" s="56">
        <f>'Population Urban - Urban Popula'!N50/'Population Total - Country Popu'!O50</f>
        <v>0.38961564396493592</v>
      </c>
      <c r="O50" s="56">
        <f>'Population Urban - Urban Popula'!O50/'Population Total - Country Popu'!P50</f>
        <v>0.39290373075919643</v>
      </c>
      <c r="P50" s="56">
        <f>'Population Urban - Urban Popula'!P50/'Population Total - Country Popu'!Q50</f>
        <v>0.39631452732550804</v>
      </c>
      <c r="Q50" s="56">
        <f>'Population Urban - Urban Popula'!Q50/'Population Total - Country Popu'!R50</f>
        <v>0.39978000488878024</v>
      </c>
      <c r="R50" s="56">
        <f>'Population Urban - Urban Popula'!R50/'Population Total - Country Popu'!S50</f>
        <v>0.40336333491236381</v>
      </c>
      <c r="S50" s="56">
        <f>'Population Urban - Urban Popula'!S50/'Population Total - Country Popu'!T50</f>
        <v>0.40702882738026874</v>
      </c>
      <c r="T50" s="56">
        <f>'Population Urban - Urban Popula'!T50/'Population Total - Country Popu'!U50</f>
        <v>0.41078791931349606</v>
      </c>
      <c r="U50" s="56">
        <f>'Population Urban - Urban Popula'!U50/'Population Total - Country Popu'!V50</f>
        <v>0.41456552321177359</v>
      </c>
      <c r="V50" s="56">
        <f>'Population Urban - Urban Popula'!V50/'Population Total - Country Popu'!W50</f>
        <v>0.41850683491062041</v>
      </c>
      <c r="W50" s="56">
        <f>'Population Urban - Urban Popula'!W50/'Population Total - Country Popu'!X50</f>
        <v>0.42259713701431495</v>
      </c>
      <c r="X50" s="56">
        <f>'Population Urban - Urban Popula'!X50/'Population Total - Country Popu'!Y50</f>
        <v>0.42662421649587107</v>
      </c>
      <c r="Y50" s="56">
        <f>'Population Urban - Urban Popula'!Y50/'Population Total - Country Popu'!Z50</f>
        <v>0.43088249539862444</v>
      </c>
      <c r="Z50" s="56">
        <f>'Population Urban - Urban Popula'!Z50/'Population Total - Country Popu'!AA50</f>
        <v>0.43509433962264149</v>
      </c>
      <c r="AA50" s="56">
        <f>'Population Urban - Urban Popula'!AA50/'Population Total - Country Popu'!AB50</f>
        <v>0.4395220588235294</v>
      </c>
      <c r="AB50" s="19"/>
      <c r="AC50" s="23">
        <f t="shared" si="1"/>
        <v>9.4591045026288845E-2</v>
      </c>
      <c r="AD50" s="19"/>
    </row>
    <row r="51" spans="1:30" ht="22.25" customHeight="1" x14ac:dyDescent="0.2">
      <c r="A51" s="16" t="s">
        <v>50</v>
      </c>
      <c r="B51" s="53">
        <f>'Population Urban - Urban Popula'!B51/'Population Total - Country Popu'!C51</f>
        <v>0.13812280104414937</v>
      </c>
      <c r="C51" s="54">
        <f>'Population Urban - Urban Popula'!C51/'Population Total - Country Popu'!D51</f>
        <v>0.14066298342541436</v>
      </c>
      <c r="D51" s="54">
        <f>'Population Urban - Urban Popula'!D51/'Population Total - Country Popu'!E51</f>
        <v>0.14327202323330107</v>
      </c>
      <c r="E51" s="54">
        <f>'Population Urban - Urban Popula'!E51/'Population Total - Country Popu'!F51</f>
        <v>0.14593802345058626</v>
      </c>
      <c r="F51" s="54">
        <f>'Population Urban - Urban Popula'!F51/'Population Total - Country Popu'!G51</f>
        <v>0.14861974126515229</v>
      </c>
      <c r="G51" s="54">
        <f>'Population Urban - Urban Popula'!G51/'Population Total - Country Popu'!H51</f>
        <v>0.15133795837462835</v>
      </c>
      <c r="H51" s="54">
        <f>'Population Urban - Urban Popula'!H51/'Population Total - Country Popu'!I51</f>
        <v>0.1540537935023619</v>
      </c>
      <c r="I51" s="54">
        <f>'Population Urban - Urban Popula'!I51/'Population Total - Country Popu'!J51</f>
        <v>0.15874355368026255</v>
      </c>
      <c r="J51" s="54">
        <f>'Population Urban - Urban Popula'!J51/'Population Total - Country Popu'!K51</f>
        <v>0.16511670313639679</v>
      </c>
      <c r="K51" s="54">
        <f>'Population Urban - Urban Popula'!K51/'Population Total - Country Popu'!L51</f>
        <v>0.17168941677007624</v>
      </c>
      <c r="L51" s="54">
        <f>'Population Urban - Urban Popula'!L51/'Population Total - Country Popu'!M51</f>
        <v>0.17841144038594073</v>
      </c>
      <c r="M51" s="54">
        <f>'Population Urban - Urban Popula'!M51/'Population Total - Country Popu'!N51</f>
        <v>0.18541771304202243</v>
      </c>
      <c r="N51" s="54">
        <f>'Population Urban - Urban Popula'!N51/'Population Total - Country Popu'!O51</f>
        <v>0.19258295380611581</v>
      </c>
      <c r="O51" s="54">
        <f>'Population Urban - Urban Popula'!O51/'Population Total - Country Popu'!P51</f>
        <v>0.19993680385496485</v>
      </c>
      <c r="P51" s="54">
        <f>'Population Urban - Urban Popula'!P51/'Population Total - Country Popu'!Q51</f>
        <v>0.20761086389442995</v>
      </c>
      <c r="Q51" s="54">
        <f>'Population Urban - Urban Popula'!Q51/'Population Total - Country Popu'!R51</f>
        <v>0.21539263895097602</v>
      </c>
      <c r="R51" s="54">
        <f>'Population Urban - Urban Popula'!R51/'Population Total - Country Popu'!S51</f>
        <v>0.22341195196064245</v>
      </c>
      <c r="S51" s="54">
        <f>'Population Urban - Urban Popula'!S51/'Population Total - Country Popu'!T51</f>
        <v>0.23161222339304532</v>
      </c>
      <c r="T51" s="54">
        <f>'Population Urban - Urban Popula'!T51/'Population Total - Country Popu'!U51</f>
        <v>0.23990450204638472</v>
      </c>
      <c r="U51" s="54">
        <f>'Population Urban - Urban Popula'!U51/'Population Total - Country Popu'!V51</f>
        <v>0.2482941371315005</v>
      </c>
      <c r="V51" s="54">
        <f>'Population Urban - Urban Popula'!V51/'Population Total - Country Popu'!W51</f>
        <v>0.25662805662805666</v>
      </c>
      <c r="W51" s="54">
        <f>'Population Urban - Urban Popula'!W51/'Population Total - Country Popu'!X51</f>
        <v>0.26508283838699592</v>
      </c>
      <c r="X51" s="54">
        <f>'Population Urban - Urban Popula'!X51/'Population Total - Country Popu'!Y51</f>
        <v>0.27345078979343862</v>
      </c>
      <c r="Y51" s="54">
        <f>'Population Urban - Urban Popula'!Y51/'Population Total - Country Popu'!Z51</f>
        <v>0.28184233835252437</v>
      </c>
      <c r="Z51" s="54">
        <f>'Population Urban - Urban Popula'!Z51/'Population Total - Country Popu'!AA51</f>
        <v>0.2902411021814007</v>
      </c>
      <c r="AA51" s="54">
        <f>'Population Urban - Urban Popula'!AA51/'Population Total - Country Popu'!AB51</f>
        <v>0.29857661177783978</v>
      </c>
      <c r="AB51" s="19"/>
      <c r="AC51" s="20">
        <f t="shared" si="1"/>
        <v>0.16045381073369042</v>
      </c>
      <c r="AD51" s="19"/>
    </row>
    <row r="52" spans="1:30" ht="22.25" customHeight="1" x14ac:dyDescent="0.2">
      <c r="A52" s="16" t="s">
        <v>51</v>
      </c>
      <c r="B52" s="55">
        <f>'Population Urban - Urban Popula'!B52/'Population Total - Country Popu'!C52</f>
        <v>0.44034090909090912</v>
      </c>
      <c r="C52" s="56">
        <f>'Population Urban - Urban Popula'!C52/'Population Total - Country Popu'!D52</f>
        <v>0.45</v>
      </c>
      <c r="D52" s="56">
        <f>'Population Urban - Urban Popula'!D52/'Population Total - Country Popu'!E52</f>
        <v>0.46070460704607047</v>
      </c>
      <c r="E52" s="56">
        <f>'Population Urban - Urban Popula'!E52/'Population Total - Country Popu'!F52</f>
        <v>0.46965699208443273</v>
      </c>
      <c r="F52" s="56">
        <f>'Population Urban - Urban Popula'!F52/'Population Total - Country Popu'!G52</f>
        <v>0.47692307692307695</v>
      </c>
      <c r="G52" s="56">
        <f>'Population Urban - Urban Popula'!G52/'Population Total - Country Popu'!H52</f>
        <v>0.48872180451127817</v>
      </c>
      <c r="H52" s="56">
        <f>'Population Urban - Urban Popula'!H52/'Population Total - Country Popu'!I52</f>
        <v>0.49633251833740832</v>
      </c>
      <c r="I52" s="56">
        <f>'Population Urban - Urban Popula'!I52/'Population Total - Country Popu'!J52</f>
        <v>0.50478468899521534</v>
      </c>
      <c r="J52" s="56">
        <f>'Population Urban - Urban Popula'!J52/'Population Total - Country Popu'!K52</f>
        <v>0.51643192488262912</v>
      </c>
      <c r="K52" s="56">
        <f>'Population Urban - Urban Popula'!K52/'Population Total - Country Popu'!L52</f>
        <v>0.52534562211981561</v>
      </c>
      <c r="L52" s="56">
        <f>'Population Urban - Urban Popula'!L52/'Population Total - Country Popu'!M52</f>
        <v>0.5339366515837104</v>
      </c>
      <c r="M52" s="56">
        <f>'Population Urban - Urban Popula'!M52/'Population Total - Country Popu'!N52</f>
        <v>0.5432372505543237</v>
      </c>
      <c r="N52" s="56">
        <f>'Population Urban - Urban Popula'!N52/'Population Total - Country Popu'!O52</f>
        <v>0.55119825708060999</v>
      </c>
      <c r="O52" s="56">
        <f>'Population Urban - Urban Popula'!O52/'Population Total - Country Popu'!P52</f>
        <v>0.5588865096359743</v>
      </c>
      <c r="P52" s="56">
        <f>'Population Urban - Urban Popula'!P52/'Population Total - Country Popu'!Q52</f>
        <v>0.5675105485232067</v>
      </c>
      <c r="Q52" s="56">
        <f>'Population Urban - Urban Popula'!Q52/'Population Total - Country Popu'!R52</f>
        <v>0.57620041753653439</v>
      </c>
      <c r="R52" s="56">
        <f>'Population Urban - Urban Popula'!R52/'Population Total - Country Popu'!S52</f>
        <v>0.58506224066390045</v>
      </c>
      <c r="S52" s="56">
        <f>'Population Urban - Urban Popula'!S52/'Population Total - Country Popu'!T52</f>
        <v>0.59297520661157022</v>
      </c>
      <c r="T52" s="56">
        <f>'Population Urban - Urban Popula'!T52/'Population Total - Country Popu'!U52</f>
        <v>0.60206185567010306</v>
      </c>
      <c r="U52" s="56">
        <f>'Population Urban - Urban Popula'!U52/'Population Total - Country Popu'!V52</f>
        <v>0.60905349794238683</v>
      </c>
      <c r="V52" s="56">
        <f>'Population Urban - Urban Popula'!V52/'Population Total - Country Popu'!W52</f>
        <v>0.61885245901639341</v>
      </c>
      <c r="W52" s="56">
        <f>'Population Urban - Urban Popula'!W52/'Population Total - Country Popu'!X52</f>
        <v>0.6252545824847251</v>
      </c>
      <c r="X52" s="56">
        <f>'Population Urban - Urban Popula'!X52/'Population Total - Country Popu'!Y52</f>
        <v>0.6336032388663968</v>
      </c>
      <c r="Y52" s="56">
        <f>'Population Urban - Urban Popula'!Y52/'Population Total - Country Popu'!Z52</f>
        <v>0.6412825651302605</v>
      </c>
      <c r="Z52" s="56">
        <f>'Population Urban - Urban Popula'!Z52/'Population Total - Country Popu'!AA52</f>
        <v>0.64880952380952384</v>
      </c>
      <c r="AA52" s="56">
        <f>'Population Urban - Urban Popula'!AA52/'Population Total - Country Popu'!AB52</f>
        <v>0.65551181102362199</v>
      </c>
      <c r="AB52" s="19"/>
      <c r="AC52" s="23">
        <f t="shared" si="1"/>
        <v>0.21517090193271288</v>
      </c>
      <c r="AD52" s="19"/>
    </row>
    <row r="53" spans="1:30" ht="22.25" customHeight="1" x14ac:dyDescent="0.2">
      <c r="A53" s="16" t="s">
        <v>52</v>
      </c>
      <c r="B53" s="53">
        <f>'Population Urban - Urban Popula'!B53/'Population Total - Country Popu'!C53</f>
        <v>0.39344668207329153</v>
      </c>
      <c r="C53" s="54">
        <f>'Population Urban - Urban Popula'!C53/'Population Total - Country Popu'!D53</f>
        <v>0.39712689545091778</v>
      </c>
      <c r="D53" s="54">
        <f>'Population Urban - Urban Popula'!D53/'Population Total - Country Popu'!E53</f>
        <v>0.400895683730986</v>
      </c>
      <c r="E53" s="54">
        <f>'Population Urban - Urban Popula'!E53/'Population Total - Country Popu'!F53</f>
        <v>0.40463551401869158</v>
      </c>
      <c r="F53" s="54">
        <f>'Population Urban - Urban Popula'!F53/'Population Total - Country Popu'!G53</f>
        <v>0.40836292484962677</v>
      </c>
      <c r="G53" s="54">
        <f>'Population Urban - Urban Popula'!G53/'Population Total - Country Popu'!H53</f>
        <v>0.41211225997045792</v>
      </c>
      <c r="H53" s="54">
        <f>'Population Urban - Urban Popula'!H53/'Population Total - Country Popu'!I53</f>
        <v>0.41586932750136685</v>
      </c>
      <c r="I53" s="54">
        <f>'Population Urban - Urban Popula'!I53/'Population Total - Country Popu'!J53</f>
        <v>0.4196250498603909</v>
      </c>
      <c r="J53" s="54">
        <f>'Population Urban - Urban Popula'!J53/'Population Total - Country Popu'!K53</f>
        <v>0.42342575796838561</v>
      </c>
      <c r="K53" s="54">
        <f>'Population Urban - Urban Popula'!K53/'Population Total - Country Popu'!L53</f>
        <v>0.42886976332109861</v>
      </c>
      <c r="L53" s="54">
        <f>'Population Urban - Urban Popula'!L53/'Population Total - Country Popu'!M53</f>
        <v>0.43543487694501271</v>
      </c>
      <c r="M53" s="54">
        <f>'Population Urban - Urban Popula'!M53/'Population Total - Country Popu'!N53</f>
        <v>0.44196102314250912</v>
      </c>
      <c r="N53" s="54">
        <f>'Population Urban - Urban Popula'!N53/'Population Total - Country Popu'!O53</f>
        <v>0.44851574212893552</v>
      </c>
      <c r="O53" s="54">
        <f>'Population Urban - Urban Popula'!O53/'Population Total - Country Popu'!P53</f>
        <v>0.45511531638083974</v>
      </c>
      <c r="P53" s="54">
        <f>'Population Urban - Urban Popula'!P53/'Population Total - Country Popu'!Q53</f>
        <v>0.46173588427438172</v>
      </c>
      <c r="Q53" s="54">
        <f>'Population Urban - Urban Popula'!Q53/'Population Total - Country Popu'!R53</f>
        <v>0.46837990111532712</v>
      </c>
      <c r="R53" s="54">
        <f>'Population Urban - Urban Popula'!R53/'Population Total - Country Popu'!S53</f>
        <v>0.47503114030121163</v>
      </c>
      <c r="S53" s="54">
        <f>'Population Urban - Urban Popula'!S53/'Population Total - Country Popu'!T53</f>
        <v>0.48264527271714303</v>
      </c>
      <c r="T53" s="54">
        <f>'Population Urban - Urban Popula'!T53/'Population Total - Country Popu'!U53</f>
        <v>0.49036144578313251</v>
      </c>
      <c r="U53" s="54">
        <f>'Population Urban - Urban Popula'!U53/'Population Total - Country Popu'!V53</f>
        <v>0.49798397935594862</v>
      </c>
      <c r="V53" s="54">
        <f>'Population Urban - Urban Popula'!V53/'Population Total - Country Popu'!W53</f>
        <v>0.50555936133213886</v>
      </c>
      <c r="W53" s="54">
        <f>'Population Urban - Urban Popula'!W53/'Population Total - Country Popu'!X53</f>
        <v>0.51304796286745746</v>
      </c>
      <c r="X53" s="54">
        <f>'Population Urban - Urban Popula'!X53/'Population Total - Country Popu'!Y53</f>
        <v>0.52041330645161288</v>
      </c>
      <c r="Y53" s="54">
        <f>'Population Urban - Urban Popula'!Y53/'Population Total - Country Popu'!Z53</f>
        <v>0.52766292577278995</v>
      </c>
      <c r="Z53" s="54">
        <f>'Population Urban - Urban Popula'!Z53/'Population Total - Country Popu'!AA53</f>
        <v>0.53477529440038452</v>
      </c>
      <c r="AA53" s="54">
        <f>'Population Urban - Urban Popula'!AA53/'Population Total - Country Popu'!AB53</f>
        <v>0.54181732801127025</v>
      </c>
      <c r="AB53" s="19"/>
      <c r="AC53" s="20">
        <f t="shared" si="1"/>
        <v>0.14837064593797872</v>
      </c>
      <c r="AD53" s="19"/>
    </row>
    <row r="54" spans="1:30" ht="22.25" customHeight="1" x14ac:dyDescent="0.2">
      <c r="A54" s="16" t="s">
        <v>53</v>
      </c>
      <c r="B54" s="55">
        <f>'Population Urban - Urban Popula'!B54/'Population Total - Country Popu'!C54</f>
        <v>0.38276990185387133</v>
      </c>
      <c r="C54" s="56">
        <f>'Population Urban - Urban Popula'!C54/'Population Total - Country Popu'!D54</f>
        <v>0.39409905163329823</v>
      </c>
      <c r="D54" s="56">
        <f>'Population Urban - Urban Popula'!D54/'Population Total - Country Popu'!E54</f>
        <v>0.4051020408163265</v>
      </c>
      <c r="E54" s="56">
        <f>'Population Urban - Urban Popula'!E54/'Population Total - Country Popu'!F54</f>
        <v>0.4156746031746032</v>
      </c>
      <c r="F54" s="56">
        <f>'Population Urban - Urban Popula'!F54/'Population Total - Country Popu'!G54</f>
        <v>0.42430086788813887</v>
      </c>
      <c r="G54" s="56">
        <f>'Population Urban - Urban Popula'!G54/'Population Total - Country Popu'!H54</f>
        <v>0.43339587242026267</v>
      </c>
      <c r="H54" s="56">
        <f>'Population Urban - Urban Popula'!H54/'Population Total - Country Popu'!I54</f>
        <v>0.44251824817518248</v>
      </c>
      <c r="I54" s="56">
        <f>'Population Urban - Urban Popula'!I54/'Population Total - Country Popu'!J54</f>
        <v>0.45164152617568765</v>
      </c>
      <c r="J54" s="56">
        <f>'Population Urban - Urban Popula'!J54/'Population Total - Country Popu'!K54</f>
        <v>0.46074201898188094</v>
      </c>
      <c r="K54" s="56">
        <f>'Population Urban - Urban Popula'!K54/'Population Total - Country Popu'!L54</f>
        <v>0.46940486169321038</v>
      </c>
      <c r="L54" s="56">
        <f>'Population Urban - Urban Popula'!L54/'Population Total - Country Popu'!M54</f>
        <v>0.47843775427176566</v>
      </c>
      <c r="M54" s="56">
        <f>'Population Urban - Urban Popula'!M54/'Population Total - Country Popu'!N54</f>
        <v>0.48776637726913968</v>
      </c>
      <c r="N54" s="56">
        <f>'Population Urban - Urban Popula'!N54/'Population Total - Country Popu'!O54</f>
        <v>0.49655700076511095</v>
      </c>
      <c r="O54" s="56">
        <f>'Population Urban - Urban Popula'!O54/'Population Total - Country Popu'!P54</f>
        <v>0.50555967383246847</v>
      </c>
      <c r="P54" s="56">
        <f>'Population Urban - Urban Popula'!P54/'Population Total - Country Popu'!Q54</f>
        <v>0.51508620689655171</v>
      </c>
      <c r="Q54" s="56">
        <f>'Population Urban - Urban Popula'!Q54/'Population Total - Country Popu'!R54</f>
        <v>0.52331245650661096</v>
      </c>
      <c r="R54" s="56">
        <f>'Population Urban - Urban Popula'!R54/'Population Total - Country Popu'!S54</f>
        <v>0.53171390013495279</v>
      </c>
      <c r="S54" s="56">
        <f>'Population Urban - Urban Popula'!S54/'Population Total - Country Popu'!T54</f>
        <v>0.54022236756049702</v>
      </c>
      <c r="T54" s="56">
        <f>'Population Urban - Urban Popula'!T54/'Population Total - Country Popu'!U54</f>
        <v>0.54816223067173642</v>
      </c>
      <c r="U54" s="56">
        <f>'Population Urban - Urban Popula'!U54/'Population Total - Country Popu'!V54</f>
        <v>0.5558968058968059</v>
      </c>
      <c r="V54" s="56">
        <f>'Population Urban - Urban Popula'!V54/'Population Total - Country Popu'!W54</f>
        <v>0.56276026174895899</v>
      </c>
      <c r="W54" s="56">
        <f>'Population Urban - Urban Popula'!W54/'Population Total - Country Popu'!X54</f>
        <v>0.57002881844380404</v>
      </c>
      <c r="X54" s="56">
        <f>'Population Urban - Urban Popula'!X54/'Population Total - Country Popu'!Y54</f>
        <v>0.57733109994416532</v>
      </c>
      <c r="Y54" s="56">
        <f>'Population Urban - Urban Popula'!Y54/'Population Total - Country Popu'!Z54</f>
        <v>0.58355868036776637</v>
      </c>
      <c r="Z54" s="56">
        <f>'Population Urban - Urban Popula'!Z54/'Population Total - Country Popu'!AA54</f>
        <v>0.59036144578313254</v>
      </c>
      <c r="AA54" s="56">
        <f>'Population Urban - Urban Popula'!AA54/'Population Total - Country Popu'!AB54</f>
        <v>0.59644670050761417</v>
      </c>
      <c r="AB54" s="19"/>
      <c r="AC54" s="23">
        <f t="shared" si="1"/>
        <v>0.21367679865374284</v>
      </c>
      <c r="AD54" s="19"/>
    </row>
    <row r="55" spans="1:30" ht="22.25" customHeight="1" x14ac:dyDescent="0.2">
      <c r="A55" s="16" t="s">
        <v>54</v>
      </c>
      <c r="B55" s="53">
        <f>'Population Urban - Urban Popula'!B55/'Population Total - Country Popu'!C55</f>
        <v>0.36441315195843871</v>
      </c>
      <c r="C55" s="54">
        <f>'Population Urban - Urban Popula'!C55/'Population Total - Country Popu'!D55</f>
        <v>0.3716678853952004</v>
      </c>
      <c r="D55" s="54">
        <f>'Population Urban - Urban Popula'!D55/'Population Total - Country Popu'!E55</f>
        <v>0.37907187176835572</v>
      </c>
      <c r="E55" s="54">
        <f>'Population Urban - Urban Popula'!E55/'Population Total - Country Popu'!F55</f>
        <v>0.38643364556484566</v>
      </c>
      <c r="F55" s="54">
        <f>'Population Urban - Urban Popula'!F55/'Population Total - Country Popu'!G55</f>
        <v>0.39390415570108328</v>
      </c>
      <c r="G55" s="54">
        <f>'Population Urban - Urban Popula'!G55/'Population Total - Country Popu'!H55</f>
        <v>0.40140803054710339</v>
      </c>
      <c r="H55" s="54">
        <f>'Population Urban - Urban Popula'!H55/'Population Total - Country Popu'!I55</f>
        <v>0.40893470790378006</v>
      </c>
      <c r="I55" s="54">
        <f>'Population Urban - Urban Popula'!I55/'Population Total - Country Popu'!J55</f>
        <v>0.41655282331511839</v>
      </c>
      <c r="J55" s="54">
        <f>'Population Urban - Urban Popula'!J55/'Population Total - Country Popu'!K55</f>
        <v>0.42417496800044519</v>
      </c>
      <c r="K55" s="54">
        <f>'Population Urban - Urban Popula'!K55/'Population Total - Country Popu'!L55</f>
        <v>0.43184290687554394</v>
      </c>
      <c r="L55" s="54">
        <f>'Population Urban - Urban Popula'!L55/'Population Total - Country Popu'!M55</f>
        <v>0.43930942895086322</v>
      </c>
      <c r="M55" s="54">
        <f>'Population Urban - Urban Popula'!M55/'Population Total - Country Popu'!N55</f>
        <v>0.44601668999118849</v>
      </c>
      <c r="N55" s="54">
        <f>'Population Urban - Urban Popula'!N55/'Population Total - Country Popu'!O55</f>
        <v>0.45274436470231477</v>
      </c>
      <c r="O55" s="54">
        <f>'Population Urban - Urban Popula'!O55/'Population Total - Country Popu'!P55</f>
        <v>0.45951137818934096</v>
      </c>
      <c r="P55" s="54">
        <f>'Population Urban - Urban Popula'!P55/'Population Total - Country Popu'!Q55</f>
        <v>0.46630831253599542</v>
      </c>
      <c r="Q55" s="54">
        <f>'Population Urban - Urban Popula'!Q55/'Population Total - Country Popu'!R55</f>
        <v>0.47306397306397308</v>
      </c>
      <c r="R55" s="54">
        <f>'Population Urban - Urban Popula'!R55/'Population Total - Country Popu'!S55</f>
        <v>0.47986149079642793</v>
      </c>
      <c r="S55" s="54">
        <f>'Population Urban - Urban Popula'!S55/'Population Total - Country Popu'!T55</f>
        <v>0.48668205629050876</v>
      </c>
      <c r="T55" s="54">
        <f>'Population Urban - Urban Popula'!T55/'Population Total - Country Popu'!U55</f>
        <v>0.49350930333189097</v>
      </c>
      <c r="U55" s="54">
        <f>'Population Urban - Urban Popula'!U55/'Population Total - Country Popu'!V55</f>
        <v>0.50029545838257639</v>
      </c>
      <c r="V55" s="54">
        <f>'Population Urban - Urban Popula'!V55/'Population Total - Country Popu'!W55</f>
        <v>0.50710959073486384</v>
      </c>
      <c r="W55" s="54">
        <f>'Population Urban - Urban Popula'!W55/'Population Total - Country Popu'!X55</f>
        <v>0.51391966479996776</v>
      </c>
      <c r="X55" s="54">
        <f>'Population Urban - Urban Popula'!X55/'Population Total - Country Popu'!Y55</f>
        <v>0.52069699597886931</v>
      </c>
      <c r="Y55" s="54">
        <f>'Population Urban - Urban Popula'!Y55/'Population Total - Country Popu'!Z55</f>
        <v>0.5273499324454739</v>
      </c>
      <c r="Z55" s="54">
        <f>'Population Urban - Urban Popula'!Z55/'Population Total - Country Popu'!AA55</f>
        <v>0.53392330383480824</v>
      </c>
      <c r="AA55" s="54">
        <f>'Population Urban - Urban Popula'!AA55/'Population Total - Country Popu'!AB55</f>
        <v>0.54043136673584347</v>
      </c>
      <c r="AB55" s="33"/>
      <c r="AC55" s="20">
        <f t="shared" si="1"/>
        <v>0.17601821477740476</v>
      </c>
      <c r="AD55" s="33"/>
    </row>
    <row r="56" spans="1:30" ht="22.25" customHeight="1" x14ac:dyDescent="0.2">
      <c r="A56" s="34" t="s">
        <v>55</v>
      </c>
      <c r="B56" s="55">
        <f>'Population Urban - Urban Popula'!B56/'Population Total - Country Popu'!C56</f>
        <v>0.2802325581395349</v>
      </c>
      <c r="C56" s="56">
        <f>'Population Urban - Urban Popula'!C56/'Population Total - Country Popu'!D56</f>
        <v>0.28306045340050379</v>
      </c>
      <c r="D56" s="56">
        <f>'Population Urban - Urban Popula'!D56/'Population Total - Country Popu'!E56</f>
        <v>0.286011286011286</v>
      </c>
      <c r="E56" s="56">
        <f>'Population Urban - Urban Popula'!E56/'Population Total - Country Popu'!F56</f>
        <v>0.288957399103139</v>
      </c>
      <c r="F56" s="56">
        <f>'Population Urban - Urban Popula'!F56/'Population Total - Country Popu'!G56</f>
        <v>0.29185520361990952</v>
      </c>
      <c r="G56" s="56">
        <f>'Population Urban - Urban Popula'!G56/'Population Total - Country Popu'!H56</f>
        <v>0.29475564629322443</v>
      </c>
      <c r="H56" s="56">
        <f>'Population Urban - Urban Popula'!H56/'Population Total - Country Popu'!I56</f>
        <v>0.29771463866584313</v>
      </c>
      <c r="I56" s="56">
        <f>'Population Urban - Urban Popula'!I56/'Population Total - Country Popu'!J56</f>
        <v>0.3006268081002893</v>
      </c>
      <c r="J56" s="56">
        <f>'Population Urban - Urban Popula'!J56/'Population Total - Country Popu'!K56</f>
        <v>0.30377202317606716</v>
      </c>
      <c r="K56" s="56">
        <f>'Population Urban - Urban Popula'!K56/'Population Total - Country Popu'!L56</f>
        <v>0.30694105336588767</v>
      </c>
      <c r="L56" s="56">
        <f>'Population Urban - Urban Popula'!L56/'Population Total - Country Popu'!M56</f>
        <v>0.3101989480905557</v>
      </c>
      <c r="M56" s="56">
        <f>'Population Urban - Urban Popula'!M56/'Population Total - Country Popu'!N56</f>
        <v>0.31354693648116921</v>
      </c>
      <c r="N56" s="56">
        <f>'Population Urban - Urban Popula'!N56/'Population Total - Country Popu'!O56</f>
        <v>0.31704620826884811</v>
      </c>
      <c r="O56" s="56">
        <f>'Population Urban - Urban Popula'!O56/'Population Total - Country Popu'!P56</f>
        <v>0.32058663769690388</v>
      </c>
      <c r="P56" s="56">
        <f>'Population Urban - Urban Popula'!P56/'Population Total - Country Popu'!Q56</f>
        <v>0.32430703624733476</v>
      </c>
      <c r="Q56" s="56">
        <f>'Population Urban - Urban Popula'!Q56/'Population Total - Country Popu'!R56</f>
        <v>0.32811194653299919</v>
      </c>
      <c r="R56" s="56">
        <f>'Population Urban - Urban Popula'!R56/'Population Total - Country Popu'!S56</f>
        <v>0.33197265027043577</v>
      </c>
      <c r="S56" s="56">
        <f>'Population Urban - Urban Popula'!S56/'Population Total - Country Popu'!T56</f>
        <v>0.33592117049865633</v>
      </c>
      <c r="T56" s="56">
        <f>'Population Urban - Urban Popula'!T56/'Population Total - Country Popu'!U56</f>
        <v>0.34008725157537567</v>
      </c>
      <c r="U56" s="56">
        <f>'Population Urban - Urban Popula'!U56/'Population Total - Country Popu'!V56</f>
        <v>0.34428396110639103</v>
      </c>
      <c r="V56" s="56">
        <f>'Population Urban - Urban Popula'!V56/'Population Total - Country Popu'!W56</f>
        <v>0.34856564913571164</v>
      </c>
      <c r="W56" s="56">
        <f>'Population Urban - Urban Popula'!W56/'Population Total - Country Popu'!X56</f>
        <v>0.35298333631965595</v>
      </c>
      <c r="X56" s="56">
        <f>'Population Urban - Urban Popula'!X56/'Population Total - Country Popu'!Y56</f>
        <v>0.35752336040520477</v>
      </c>
      <c r="Y56" s="56">
        <f>'Population Urban - Urban Popula'!Y56/'Population Total - Country Popu'!Z56</f>
        <v>0.36211153682418051</v>
      </c>
      <c r="Z56" s="56">
        <f>'Population Urban - Urban Popula'!Z56/'Population Total - Country Popu'!AA56</f>
        <v>0.36682165393556959</v>
      </c>
      <c r="AA56" s="56">
        <f>'Population Urban - Urban Popula'!AA56/'Population Total - Country Popu'!AB56</f>
        <v>0.37163913184321345</v>
      </c>
      <c r="AB56" s="35"/>
      <c r="AC56" s="23">
        <f t="shared" si="1"/>
        <v>9.1406573703678551E-2</v>
      </c>
      <c r="AD56" s="35"/>
    </row>
    <row r="57" spans="1:30" ht="22.25" customHeight="1" x14ac:dyDescent="0.2">
      <c r="A57" s="34" t="s">
        <v>56</v>
      </c>
      <c r="B57" s="53">
        <f>'Population Urban - Urban Popula'!B57/'Population Total - Country Popu'!C57</f>
        <v>0.28121927236971483</v>
      </c>
      <c r="C57" s="54">
        <f>'Population Urban - Urban Popula'!C57/'Population Total - Country Popu'!D57</f>
        <v>0.29394812680115273</v>
      </c>
      <c r="D57" s="54">
        <f>'Population Urban - Urban Popula'!D57/'Population Total - Country Popu'!E57</f>
        <v>0.30328638497652582</v>
      </c>
      <c r="E57" s="54">
        <f>'Population Urban - Urban Popula'!E57/'Population Total - Country Popu'!F57</f>
        <v>0.31129476584022037</v>
      </c>
      <c r="F57" s="54">
        <f>'Population Urban - Urban Popula'!F57/'Population Total - Country Popu'!G57</f>
        <v>0.31867145421903054</v>
      </c>
      <c r="G57" s="54">
        <f>'Population Urban - Urban Popula'!G57/'Population Total - Country Popu'!H57</f>
        <v>0.32631578947368423</v>
      </c>
      <c r="H57" s="54">
        <f>'Population Urban - Urban Popula'!H57/'Population Total - Country Popu'!I57</f>
        <v>0.33476394849785407</v>
      </c>
      <c r="I57" s="54">
        <f>'Population Urban - Urban Popula'!I57/'Population Total - Country Popu'!J57</f>
        <v>0.34228187919463088</v>
      </c>
      <c r="J57" s="54">
        <f>'Population Urban - Urban Popula'!J57/'Population Total - Country Popu'!K57</f>
        <v>0.35057471264367818</v>
      </c>
      <c r="K57" s="54">
        <f>'Population Urban - Urban Popula'!K57/'Population Total - Country Popu'!L57</f>
        <v>0.3579454253611557</v>
      </c>
      <c r="L57" s="54">
        <f>'Population Urban - Urban Popula'!L57/'Population Total - Country Popu'!M57</f>
        <v>0.36684996072270226</v>
      </c>
      <c r="M57" s="54">
        <f>'Population Urban - Urban Popula'!M57/'Population Total - Country Popu'!N57</f>
        <v>0.37480798771121354</v>
      </c>
      <c r="N57" s="54">
        <f>'Population Urban - Urban Popula'!N57/'Population Total - Country Popu'!O57</f>
        <v>0.38317054845980464</v>
      </c>
      <c r="O57" s="54">
        <f>'Population Urban - Urban Popula'!O57/'Population Total - Country Popu'!P57</f>
        <v>0.39162380602498165</v>
      </c>
      <c r="P57" s="54">
        <f>'Population Urban - Urban Popula'!P57/'Population Total - Country Popu'!Q57</f>
        <v>0.39971243709561466</v>
      </c>
      <c r="Q57" s="54">
        <f>'Population Urban - Urban Popula'!Q57/'Population Total - Country Popu'!R57</f>
        <v>0.40857946554149088</v>
      </c>
      <c r="R57" s="54">
        <f>'Population Urban - Urban Popula'!R57/'Population Total - Country Popu'!S57</f>
        <v>0.41706813489332417</v>
      </c>
      <c r="S57" s="54">
        <f>'Population Urban - Urban Popula'!S57/'Population Total - Country Popu'!T57</f>
        <v>0.42587601078167114</v>
      </c>
      <c r="T57" s="54">
        <f>'Population Urban - Urban Popula'!T57/'Population Total - Country Popu'!U57</f>
        <v>0.43441001977587346</v>
      </c>
      <c r="U57" s="54">
        <f>'Population Urban - Urban Popula'!U57/'Population Total - Country Popu'!V57</f>
        <v>0.44358478401031592</v>
      </c>
      <c r="V57" s="54">
        <f>'Population Urban - Urban Popula'!V57/'Population Total - Country Popu'!W57</f>
        <v>0.45179584120982985</v>
      </c>
      <c r="W57" s="54">
        <f>'Population Urban - Urban Popula'!W57/'Population Total - Country Popu'!X57</f>
        <v>0.4605911330049261</v>
      </c>
      <c r="X57" s="54">
        <f>'Population Urban - Urban Popula'!X57/'Population Total - Country Popu'!Y57</f>
        <v>0.46935096153846156</v>
      </c>
      <c r="Y57" s="54">
        <f>'Population Urban - Urban Popula'!Y57/'Population Total - Country Popu'!Z57</f>
        <v>0.47769953051643194</v>
      </c>
      <c r="Z57" s="54">
        <f>'Population Urban - Urban Popula'!Z57/'Population Total - Country Popu'!AA57</f>
        <v>0.4856815578465063</v>
      </c>
      <c r="AA57" s="54">
        <f>'Population Urban - Urban Popula'!AA57/'Population Total - Country Popu'!AB57</f>
        <v>0.49328859060402686</v>
      </c>
      <c r="AB57" s="35"/>
      <c r="AC57" s="20">
        <f t="shared" si="1"/>
        <v>0.21206931823431202</v>
      </c>
      <c r="AD57" s="35"/>
    </row>
    <row r="58" spans="1:30" ht="22.25" customHeight="1" x14ac:dyDescent="0.2">
      <c r="A58" s="34" t="s">
        <v>57</v>
      </c>
      <c r="B58" s="55">
        <f>'Population Urban - Urban Popula'!B58/'Population Total - Country Popu'!C58</f>
        <v>0.55397051830718025</v>
      </c>
      <c r="C58" s="56">
        <f>'Population Urban - Urban Popula'!C58/'Population Total - Country Popu'!D58</f>
        <v>0.57986447241045502</v>
      </c>
      <c r="D58" s="56">
        <f>'Population Urban - Urban Popula'!D58/'Population Total - Country Popu'!E58</f>
        <v>0.55002464268112372</v>
      </c>
      <c r="E58" s="56">
        <f>'Population Urban - Urban Popula'!E58/'Population Total - Country Popu'!F58</f>
        <v>0.51994017946161519</v>
      </c>
      <c r="F58" s="56">
        <f>'Population Urban - Urban Popula'!F58/'Population Total - Country Popu'!G58</f>
        <v>0.4898464586428925</v>
      </c>
      <c r="G58" s="56">
        <f>'Population Urban - Urban Popula'!G58/'Population Total - Country Popu'!H58</f>
        <v>0.45961538461538459</v>
      </c>
      <c r="H58" s="56">
        <f>'Population Urban - Urban Popula'!H58/'Population Total - Country Popu'!I58</f>
        <v>0.42948134667879889</v>
      </c>
      <c r="I58" s="56">
        <f>'Population Urban - Urban Popula'!I58/'Population Total - Country Popu'!J58</f>
        <v>0.43298097251585621</v>
      </c>
      <c r="J58" s="56">
        <f>'Population Urban - Urban Popula'!J58/'Population Total - Country Popu'!K58</f>
        <v>0.43627834245504299</v>
      </c>
      <c r="K58" s="56">
        <f>'Population Urban - Urban Popula'!K58/'Population Total - Country Popu'!L58</f>
        <v>0.43982494529540483</v>
      </c>
      <c r="L58" s="56">
        <f>'Population Urban - Urban Popula'!L58/'Population Total - Country Popu'!M58</f>
        <v>0.4432918395573997</v>
      </c>
      <c r="M58" s="56">
        <f>'Population Urban - Urban Popula'!M58/'Population Total - Country Popu'!N58</f>
        <v>0.44681560520173391</v>
      </c>
      <c r="N58" s="56">
        <f>'Population Urban - Urban Popula'!N58/'Population Total - Country Popu'!O58</f>
        <v>0.45001628134158256</v>
      </c>
      <c r="O58" s="56">
        <f>'Population Urban - Urban Popula'!O58/'Population Total - Country Popu'!P58</f>
        <v>0.45358514724711907</v>
      </c>
      <c r="P58" s="56">
        <f>'Population Urban - Urban Popula'!P58/'Population Total - Country Popu'!Q58</f>
        <v>0.45714285714285713</v>
      </c>
      <c r="Q58" s="56">
        <f>'Population Urban - Urban Popula'!Q58/'Population Total - Country Popu'!R58</f>
        <v>0.46055045871559636</v>
      </c>
      <c r="R58" s="56">
        <f>'Population Urban - Urban Popula'!R58/'Population Total - Country Popu'!S58</f>
        <v>0.46381093057607092</v>
      </c>
      <c r="S58" s="56">
        <f>'Population Urban - Urban Popula'!S58/'Population Total - Country Popu'!T58</f>
        <v>0.46734809767177737</v>
      </c>
      <c r="T58" s="56">
        <f>'Population Urban - Urban Popula'!T58/'Population Total - Country Popu'!U58</f>
        <v>0.4707323713585625</v>
      </c>
      <c r="U58" s="56">
        <f>'Population Urban - Urban Popula'!U58/'Population Total - Country Popu'!V58</f>
        <v>0.47448311960219836</v>
      </c>
      <c r="V58" s="56">
        <f>'Population Urban - Urban Popula'!V58/'Population Total - Country Popu'!W58</f>
        <v>0.47801920161697825</v>
      </c>
      <c r="W58" s="56">
        <f>'Population Urban - Urban Popula'!W58/'Population Total - Country Popu'!X58</f>
        <v>0.48161764705882354</v>
      </c>
      <c r="X58" s="56">
        <f>'Population Urban - Urban Popula'!X58/'Population Total - Country Popu'!Y58</f>
        <v>0.4854415274463007</v>
      </c>
      <c r="Y58" s="56">
        <f>'Population Urban - Urban Popula'!Y58/'Population Total - Country Popu'!Z58</f>
        <v>0.48928737773637632</v>
      </c>
      <c r="Z58" s="56">
        <f>'Population Urban - Urban Popula'!Z58/'Population Total - Country Popu'!AA58</f>
        <v>0.49306345235387766</v>
      </c>
      <c r="AA58" s="56">
        <f>'Population Urban - Urban Popula'!AA58/'Population Total - Country Popu'!AB58</f>
        <v>0.49700199866755496</v>
      </c>
      <c r="AB58" s="35"/>
      <c r="AC58" s="23">
        <f t="shared" si="1"/>
        <v>-5.6968519639625292E-2</v>
      </c>
      <c r="AD58" s="35"/>
    </row>
    <row r="59" spans="1:30" ht="22.25" customHeight="1" x14ac:dyDescent="0.2">
      <c r="A59" s="34" t="s">
        <v>58</v>
      </c>
      <c r="B59" s="53">
        <f>'Population Urban - Urban Popula'!B59/'Population Total - Country Popu'!C59</f>
        <v>0.23317428427925666</v>
      </c>
      <c r="C59" s="54">
        <f>'Population Urban - Urban Popula'!C59/'Population Total - Country Popu'!D59</f>
        <v>0.23751537515375154</v>
      </c>
      <c r="D59" s="54">
        <f>'Population Urban - Urban Popula'!D59/'Population Total - Country Popu'!E59</f>
        <v>0.24185990628379189</v>
      </c>
      <c r="E59" s="54">
        <f>'Population Urban - Urban Popula'!E59/'Population Total - Country Popu'!F59</f>
        <v>0.24628002343292327</v>
      </c>
      <c r="F59" s="54">
        <f>'Population Urban - Urban Popula'!F59/'Population Total - Country Popu'!G59</f>
        <v>0.25071355177531679</v>
      </c>
      <c r="G59" s="54">
        <f>'Population Urban - Urban Popula'!G59/'Population Total - Country Popu'!H59</f>
        <v>0.2552008009789743</v>
      </c>
      <c r="H59" s="54">
        <f>'Population Urban - Urban Popula'!H59/'Population Total - Country Popu'!I59</f>
        <v>0.25970505313381043</v>
      </c>
      <c r="I59" s="54">
        <f>'Population Urban - Urban Popula'!I59/'Population Total - Country Popu'!J59</f>
        <v>0.26432043965335023</v>
      </c>
      <c r="J59" s="54">
        <f>'Population Urban - Urban Popula'!J59/'Population Total - Country Popu'!K59</f>
        <v>0.26946046128500822</v>
      </c>
      <c r="K59" s="54">
        <f>'Population Urban - Urban Popula'!K59/'Population Total - Country Popu'!L59</f>
        <v>0.27643580234539439</v>
      </c>
      <c r="L59" s="54">
        <f>'Population Urban - Urban Popula'!L59/'Population Total - Country Popu'!M59</f>
        <v>0.28359808985478996</v>
      </c>
      <c r="M59" s="54">
        <f>'Population Urban - Urban Popula'!M59/'Population Total - Country Popu'!N59</f>
        <v>0.29073179967812174</v>
      </c>
      <c r="N59" s="54">
        <f>'Population Urban - Urban Popula'!N59/'Population Total - Country Popu'!O59</f>
        <v>0.29807957364697235</v>
      </c>
      <c r="O59" s="54">
        <f>'Population Urban - Urban Popula'!O59/'Population Total - Country Popu'!P59</f>
        <v>0.30543672014260248</v>
      </c>
      <c r="P59" s="54">
        <f>'Population Urban - Urban Popula'!P59/'Population Total - Country Popu'!Q59</f>
        <v>0.31296984360148622</v>
      </c>
      <c r="Q59" s="54">
        <f>'Population Urban - Urban Popula'!Q59/'Population Total - Country Popu'!R59</f>
        <v>0.32057616615023865</v>
      </c>
      <c r="R59" s="54">
        <f>'Population Urban - Urban Popula'!R59/'Population Total - Country Popu'!S59</f>
        <v>0.32833035859159498</v>
      </c>
      <c r="S59" s="54">
        <f>'Population Urban - Urban Popula'!S59/'Population Total - Country Popu'!T59</f>
        <v>0.33608360836083606</v>
      </c>
      <c r="T59" s="54">
        <f>'Population Urban - Urban Popula'!T59/'Population Total - Country Popu'!U59</f>
        <v>0.34404018876541331</v>
      </c>
      <c r="U59" s="54">
        <f>'Population Urban - Urban Popula'!U59/'Population Total - Country Popu'!V59</f>
        <v>0.35201711040637212</v>
      </c>
      <c r="V59" s="54">
        <f>'Population Urban - Urban Popula'!V59/'Population Total - Country Popu'!W59</f>
        <v>0.35993135993135994</v>
      </c>
      <c r="W59" s="54">
        <f>'Population Urban - Urban Popula'!W59/'Population Total - Country Popu'!X59</f>
        <v>0.36789900811541931</v>
      </c>
      <c r="X59" s="54">
        <f>'Population Urban - Urban Popula'!X59/'Population Total - Country Popu'!Y59</f>
        <v>0.37579103271845965</v>
      </c>
      <c r="Y59" s="54">
        <f>'Population Urban - Urban Popula'!Y59/'Population Total - Country Popu'!Z59</f>
        <v>0.38360998562279441</v>
      </c>
      <c r="Z59" s="54">
        <f>'Population Urban - Urban Popula'!Z59/'Population Total - Country Popu'!AA59</f>
        <v>0.39142567224759006</v>
      </c>
      <c r="AA59" s="54">
        <f>'Population Urban - Urban Popula'!AA59/'Population Total - Country Popu'!AB59</f>
        <v>0.39916354019312383</v>
      </c>
      <c r="AB59" s="35"/>
      <c r="AC59" s="20">
        <f t="shared" si="1"/>
        <v>0.16598925591386718</v>
      </c>
      <c r="AD59" s="35"/>
    </row>
    <row r="60" spans="1:30" ht="22.25" customHeight="1" x14ac:dyDescent="0.2">
      <c r="A60" s="34" t="s">
        <v>59</v>
      </c>
      <c r="B60" s="55">
        <f>'Population Urban - Urban Popula'!B60/'Population Total - Country Popu'!C60</f>
        <v>0.41304347826086957</v>
      </c>
      <c r="C60" s="56">
        <f>'Population Urban - Urban Popula'!C60/'Population Total - Country Popu'!D60</f>
        <v>0.42095146564151847</v>
      </c>
      <c r="D60" s="56">
        <f>'Population Urban - Urban Popula'!D60/'Population Total - Country Popu'!E60</f>
        <v>0.42877160205511444</v>
      </c>
      <c r="E60" s="56">
        <f>'Population Urban - Urban Popula'!E60/'Population Total - Country Popu'!F60</f>
        <v>0.43667725828415799</v>
      </c>
      <c r="F60" s="56">
        <f>'Population Urban - Urban Popula'!F60/'Population Total - Country Popu'!G60</f>
        <v>0.4446404940449934</v>
      </c>
      <c r="G60" s="56">
        <f>'Population Urban - Urban Popula'!G60/'Population Total - Country Popu'!H60</f>
        <v>0.45244215938303339</v>
      </c>
      <c r="H60" s="56">
        <f>'Population Urban - Urban Popula'!H60/'Population Total - Country Popu'!I60</f>
        <v>0.46048252911813642</v>
      </c>
      <c r="I60" s="56">
        <f>'Population Urban - Urban Popula'!I60/'Population Total - Country Popu'!J60</f>
        <v>0.46849757673667203</v>
      </c>
      <c r="J60" s="56">
        <f>'Population Urban - Urban Popula'!J60/'Population Total - Country Popu'!K60</f>
        <v>0.47647058823529409</v>
      </c>
      <c r="K60" s="56">
        <f>'Population Urban - Urban Popula'!K60/'Population Total - Country Popu'!L60</f>
        <v>0.48439878234398781</v>
      </c>
      <c r="L60" s="56">
        <f>'Population Urban - Urban Popula'!L60/'Population Total - Country Popu'!M60</f>
        <v>0.49261447562776955</v>
      </c>
      <c r="M60" s="56">
        <f>'Population Urban - Urban Popula'!M60/'Population Total - Country Popu'!N60</f>
        <v>0.50053744177714077</v>
      </c>
      <c r="N60" s="56">
        <f>'Population Urban - Urban Popula'!N60/'Population Total - Country Popu'!O60</f>
        <v>0.5085158150851582</v>
      </c>
      <c r="O60" s="56">
        <f>'Population Urban - Urban Popula'!O60/'Population Total - Country Popu'!P60</f>
        <v>0.51618341200269724</v>
      </c>
      <c r="P60" s="56">
        <f>'Population Urban - Urban Popula'!P60/'Population Total - Country Popu'!Q60</f>
        <v>0.52373158756137483</v>
      </c>
      <c r="Q60" s="56">
        <f>'Population Urban - Urban Popula'!Q60/'Population Total - Country Popu'!R60</f>
        <v>0.53115066751430384</v>
      </c>
      <c r="R60" s="56">
        <f>'Population Urban - Urban Popula'!R60/'Population Total - Country Popu'!S60</f>
        <v>0.53860407659048792</v>
      </c>
      <c r="S60" s="56">
        <f>'Population Urban - Urban Popula'!S60/'Population Total - Country Popu'!T60</f>
        <v>0.54594594594594592</v>
      </c>
      <c r="T60" s="56">
        <f>'Population Urban - Urban Popula'!T60/'Population Total - Country Popu'!U60</f>
        <v>0.55302366345311127</v>
      </c>
      <c r="U60" s="56">
        <f>'Population Urban - Urban Popula'!U60/'Population Total - Country Popu'!V60</f>
        <v>0.56001137656427757</v>
      </c>
      <c r="V60" s="56">
        <f>'Population Urban - Urban Popula'!V60/'Population Total - Country Popu'!W60</f>
        <v>0.56691604322527012</v>
      </c>
      <c r="W60" s="56">
        <f>'Population Urban - Urban Popula'!W60/'Population Total - Country Popu'!X60</f>
        <v>0.57331893059681338</v>
      </c>
      <c r="X60" s="56">
        <f>'Population Urban - Urban Popula'!X60/'Population Total - Country Popu'!Y60</f>
        <v>0.58008429926238148</v>
      </c>
      <c r="Y60" s="56">
        <f>'Population Urban - Urban Popula'!Y60/'Population Total - Country Popu'!Z60</f>
        <v>0.58637532133676096</v>
      </c>
      <c r="Z60" s="56">
        <f>'Population Urban - Urban Popula'!Z60/'Population Total - Country Popu'!AA60</f>
        <v>0.59262048192771088</v>
      </c>
      <c r="AA60" s="56">
        <f>'Population Urban - Urban Popula'!AA60/'Population Total - Country Popu'!AB60</f>
        <v>0.59852941176470587</v>
      </c>
      <c r="AB60" s="35"/>
      <c r="AC60" s="23">
        <f t="shared" si="1"/>
        <v>0.1854859335038363</v>
      </c>
      <c r="AD60" s="35"/>
    </row>
    <row r="61" spans="1:30" ht="22.25" customHeight="1" x14ac:dyDescent="0.2">
      <c r="A61" s="34" t="s">
        <v>60</v>
      </c>
      <c r="B61" s="53">
        <f>'Population Urban - Urban Popula'!B61/'Population Total - Country Popu'!C61</f>
        <v>0.15372710858911529</v>
      </c>
      <c r="C61" s="54">
        <f>'Population Urban - Urban Popula'!C61/'Population Total - Country Popu'!D61</f>
        <v>0.15454772613693155</v>
      </c>
      <c r="D61" s="54">
        <f>'Population Urban - Urban Popula'!D61/'Population Total - Country Popu'!E61</f>
        <v>0.15525997581620316</v>
      </c>
      <c r="E61" s="54">
        <f>'Population Urban - Urban Popula'!E61/'Population Total - Country Popu'!F61</f>
        <v>0.15608558400561207</v>
      </c>
      <c r="F61" s="54">
        <f>'Population Urban - Urban Popula'!F61/'Population Total - Country Popu'!G61</f>
        <v>0.15691369182105738</v>
      </c>
      <c r="G61" s="54">
        <f>'Population Urban - Urban Popula'!G61/'Population Total - Country Popu'!H61</f>
        <v>0.15773971855568888</v>
      </c>
      <c r="H61" s="54">
        <f>'Population Urban - Urban Popula'!H61/'Population Total - Country Popu'!I61</f>
        <v>0.15852631578947368</v>
      </c>
      <c r="I61" s="54">
        <f>'Population Urban - Urban Popula'!I61/'Population Total - Country Popu'!J61</f>
        <v>0.15939086294416244</v>
      </c>
      <c r="J61" s="54">
        <f>'Population Urban - Urban Popula'!J61/'Population Total - Country Popu'!K61</f>
        <v>0.16023884103367267</v>
      </c>
      <c r="K61" s="54">
        <f>'Population Urban - Urban Popula'!K61/'Population Total - Country Popu'!L61</f>
        <v>0.16100415251038128</v>
      </c>
      <c r="L61" s="54">
        <f>'Population Urban - Urban Popula'!L61/'Population Total - Country Popu'!M61</f>
        <v>0.1618744313011829</v>
      </c>
      <c r="M61" s="54">
        <f>'Population Urban - Urban Popula'!M61/'Population Total - Country Popu'!N61</f>
        <v>0.16268866268866269</v>
      </c>
      <c r="N61" s="54">
        <f>'Population Urban - Urban Popula'!N61/'Population Total - Country Popu'!O61</f>
        <v>0.16366252009816365</v>
      </c>
      <c r="O61" s="54">
        <f>'Population Urban - Urban Popula'!O61/'Population Total - Country Popu'!P61</f>
        <v>0.16468092051574995</v>
      </c>
      <c r="P61" s="54">
        <f>'Population Urban - Urban Popula'!P61/'Population Total - Country Popu'!Q61</f>
        <v>0.16586670863167835</v>
      </c>
      <c r="Q61" s="54">
        <f>'Population Urban - Urban Popula'!Q61/'Population Total - Country Popu'!R61</f>
        <v>0.16717233009708737</v>
      </c>
      <c r="R61" s="54">
        <f>'Population Urban - Urban Popula'!R61/'Population Total - Country Popu'!S61</f>
        <v>0.16864035087719298</v>
      </c>
      <c r="S61" s="54">
        <f>'Population Urban - Urban Popula'!S61/'Population Total - Country Popu'!T61</f>
        <v>0.17017679791505247</v>
      </c>
      <c r="T61" s="54">
        <f>'Population Urban - Urban Popula'!T61/'Population Total - Country Popu'!U61</f>
        <v>0.17186863889265844</v>
      </c>
      <c r="U61" s="54">
        <f>'Population Urban - Urban Popula'!U61/'Population Total - Country Popu'!V61</f>
        <v>0.17362608638828989</v>
      </c>
      <c r="V61" s="54">
        <f>'Population Urban - Urban Popula'!V61/'Population Total - Country Popu'!W61</f>
        <v>0.17560085566880584</v>
      </c>
      <c r="W61" s="54">
        <f>'Population Urban - Urban Popula'!W61/'Population Total - Country Popu'!X61</f>
        <v>0.17763914965780389</v>
      </c>
      <c r="X61" s="54">
        <f>'Population Urban - Urban Popula'!X61/'Population Total - Country Popu'!Y61</f>
        <v>0.17986827533951158</v>
      </c>
      <c r="Y61" s="54">
        <f>'Population Urban - Urban Popula'!Y61/'Population Total - Country Popu'!Z61</f>
        <v>0.18221075654758567</v>
      </c>
      <c r="Z61" s="54">
        <f>'Population Urban - Urban Popula'!Z61/'Population Total - Country Popu'!AA61</f>
        <v>0.18467763690315619</v>
      </c>
      <c r="AA61" s="54">
        <f>'Population Urban - Urban Popula'!AA61/'Population Total - Country Popu'!AB61</f>
        <v>0.18730537679053352</v>
      </c>
      <c r="AB61" s="35"/>
      <c r="AC61" s="20">
        <f t="shared" si="1"/>
        <v>3.3578268201418238E-2</v>
      </c>
      <c r="AD61" s="35"/>
    </row>
    <row r="62" spans="1:30" ht="22.25" customHeight="1" x14ac:dyDescent="0.2">
      <c r="A62" s="34" t="s">
        <v>61</v>
      </c>
      <c r="B62" s="55">
        <f>'Population Urban - Urban Popula'!B62/'Population Total - Country Popu'!C62</f>
        <v>0.29679868642605395</v>
      </c>
      <c r="C62" s="56">
        <f>'Population Urban - Urban Popula'!C62/'Population Total - Country Popu'!D62</f>
        <v>0.30175867869704848</v>
      </c>
      <c r="D62" s="56">
        <f>'Population Urban - Urban Popula'!D62/'Population Total - Country Popu'!E62</f>
        <v>0.30677389852075709</v>
      </c>
      <c r="E62" s="56">
        <f>'Population Urban - Urban Popula'!E62/'Population Total - Country Popu'!F62</f>
        <v>0.31181346647922825</v>
      </c>
      <c r="F62" s="56">
        <f>'Population Urban - Urban Popula'!F62/'Population Total - Country Popu'!G62</f>
        <v>0.31690826737775762</v>
      </c>
      <c r="G62" s="56">
        <f>'Population Urban - Urban Popula'!G62/'Population Total - Country Popu'!H62</f>
        <v>0.32205672123587731</v>
      </c>
      <c r="H62" s="56">
        <f>'Population Urban - Urban Popula'!H62/'Population Total - Country Popu'!I62</f>
        <v>0.32724933882661966</v>
      </c>
      <c r="I62" s="56">
        <f>'Population Urban - Urban Popula'!I62/'Population Total - Country Popu'!J62</f>
        <v>0.33246475227892858</v>
      </c>
      <c r="J62" s="56">
        <f>'Population Urban - Urban Popula'!J62/'Population Total - Country Popu'!K62</f>
        <v>0.33773434759170678</v>
      </c>
      <c r="K62" s="56">
        <f>'Population Urban - Urban Popula'!K62/'Population Total - Country Popu'!L62</f>
        <v>0.34304693237198747</v>
      </c>
      <c r="L62" s="56">
        <f>'Population Urban - Urban Popula'!L62/'Population Total - Country Popu'!M62</f>
        <v>0.34839717766547035</v>
      </c>
      <c r="M62" s="56">
        <f>'Population Urban - Urban Popula'!M62/'Population Total - Country Popu'!N62</f>
        <v>0.35669219475417641</v>
      </c>
      <c r="N62" s="56">
        <f>'Population Urban - Urban Popula'!N62/'Population Total - Country Popu'!O62</f>
        <v>0.36508415554265816</v>
      </c>
      <c r="O62" s="56">
        <f>'Population Urban - Urban Popula'!O62/'Population Total - Country Popu'!P62</f>
        <v>0.37355714824594494</v>
      </c>
      <c r="P62" s="56">
        <f>'Population Urban - Urban Popula'!P62/'Population Total - Country Popu'!Q62</f>
        <v>0.3821204567680645</v>
      </c>
      <c r="Q62" s="56">
        <f>'Population Urban - Urban Popula'!Q62/'Population Total - Country Popu'!R62</f>
        <v>0.39073402776782773</v>
      </c>
      <c r="R62" s="56">
        <f>'Population Urban - Urban Popula'!R62/'Population Total - Country Popu'!S62</f>
        <v>0.39943481142936887</v>
      </c>
      <c r="S62" s="56">
        <f>'Population Urban - Urban Popula'!S62/'Population Total - Country Popu'!T62</f>
        <v>0.40819501722298845</v>
      </c>
      <c r="T62" s="56">
        <f>'Population Urban - Urban Popula'!T62/'Population Total - Country Popu'!U62</f>
        <v>0.41702158615946244</v>
      </c>
      <c r="U62" s="56">
        <f>'Population Urban - Urban Popula'!U62/'Population Total - Country Popu'!V62</f>
        <v>0.42588218636770264</v>
      </c>
      <c r="V62" s="56">
        <f>'Population Urban - Urban Popula'!V62/'Population Total - Country Popu'!W62</f>
        <v>0.43479975956119921</v>
      </c>
      <c r="W62" s="56">
        <f>'Population Urban - Urban Popula'!W62/'Population Total - Country Popu'!X62</f>
        <v>0.44362427143666294</v>
      </c>
      <c r="X62" s="56">
        <f>'Population Urban - Urban Popula'!X62/'Population Total - Country Popu'!Y62</f>
        <v>0.4523377992584432</v>
      </c>
      <c r="Y62" s="56">
        <f>'Population Urban - Urban Popula'!Y62/'Population Total - Country Popu'!Z62</f>
        <v>0.46093943495665696</v>
      </c>
      <c r="Z62" s="56">
        <f>'Population Urban - Urban Popula'!Z62/'Population Total - Country Popu'!AA62</f>
        <v>0.46941747844743076</v>
      </c>
      <c r="AA62" s="56">
        <f>'Population Urban - Urban Popula'!AA62/'Population Total - Country Popu'!AB62</f>
        <v>0.47776028072775617</v>
      </c>
      <c r="AB62" s="35"/>
      <c r="AC62" s="23">
        <f t="shared" si="1"/>
        <v>0.18096159430170222</v>
      </c>
      <c r="AD62" s="35"/>
    </row>
    <row r="63" spans="1:30" ht="22.25" customHeight="1" x14ac:dyDescent="0.2">
      <c r="A63" s="34" t="s">
        <v>62</v>
      </c>
      <c r="B63" s="53">
        <f>'Population Urban - Urban Popula'!B63/'Population Total - Country Popu'!C63</f>
        <v>0.33333333333333331</v>
      </c>
      <c r="C63" s="54">
        <f>'Population Urban - Urban Popula'!C63/'Population Total - Country Popu'!D63</f>
        <v>0.4</v>
      </c>
      <c r="D63" s="54">
        <f>'Population Urban - Urban Popula'!D63/'Population Total - Country Popu'!E63</f>
        <v>0.4</v>
      </c>
      <c r="E63" s="54">
        <f>'Population Urban - Urban Popula'!E63/'Population Total - Country Popu'!F63</f>
        <v>0.4</v>
      </c>
      <c r="F63" s="54">
        <f>'Population Urban - Urban Popula'!F63/'Population Total - Country Popu'!G63</f>
        <v>0.4</v>
      </c>
      <c r="G63" s="54">
        <f>'Population Urban - Urban Popula'!G63/'Population Total - Country Popu'!H63</f>
        <v>0.4</v>
      </c>
      <c r="H63" s="54">
        <f>'Population Urban - Urban Popula'!H63/'Population Total - Country Popu'!I63</f>
        <v>0.4</v>
      </c>
      <c r="I63" s="54">
        <f>'Population Urban - Urban Popula'!I63/'Population Total - Country Popu'!J63</f>
        <v>0.4</v>
      </c>
      <c r="J63" s="54">
        <f>'Population Urban - Urban Popula'!J63/'Population Total - Country Popu'!K63</f>
        <v>0.4</v>
      </c>
      <c r="K63" s="54">
        <f>'Population Urban - Urban Popula'!K63/'Population Total - Country Popu'!L63</f>
        <v>0.4</v>
      </c>
      <c r="L63" s="54">
        <f>'Population Urban - Urban Popula'!L63/'Population Total - Country Popu'!M63</f>
        <v>0.4</v>
      </c>
      <c r="M63" s="54">
        <f>'Population Urban - Urban Popula'!M63/'Population Total - Country Popu'!N63</f>
        <v>0.4</v>
      </c>
      <c r="N63" s="54">
        <f>'Population Urban - Urban Popula'!N63/'Population Total - Country Popu'!O63</f>
        <v>0.4</v>
      </c>
      <c r="O63" s="54">
        <f>'Population Urban - Urban Popula'!O63/'Population Total - Country Popu'!P63</f>
        <v>0.4</v>
      </c>
      <c r="P63" s="54">
        <f>'Population Urban - Urban Popula'!P63/'Population Total - Country Popu'!Q63</f>
        <v>0.4</v>
      </c>
      <c r="Q63" s="54">
        <f>'Population Urban - Urban Popula'!Q63/'Population Total - Country Popu'!R63</f>
        <v>0.4</v>
      </c>
      <c r="R63" s="54">
        <f>'Population Urban - Urban Popula'!R63/'Population Total - Country Popu'!S63</f>
        <v>0.4</v>
      </c>
      <c r="S63" s="54">
        <f>'Population Urban - Urban Popula'!S63/'Population Total - Country Popu'!T63</f>
        <v>0.5</v>
      </c>
      <c r="T63" s="54">
        <f>'Population Urban - Urban Popula'!T63/'Population Total - Country Popu'!U63</f>
        <v>0.5</v>
      </c>
      <c r="U63" s="54">
        <f>'Population Urban - Urban Popula'!U63/'Population Total - Country Popu'!V63</f>
        <v>0.5</v>
      </c>
      <c r="V63" s="54">
        <f>'Population Urban - Urban Popula'!V63/'Population Total - Country Popu'!W63</f>
        <v>0.5</v>
      </c>
      <c r="W63" s="54">
        <f>'Population Urban - Urban Popula'!W63/'Population Total - Country Popu'!X63</f>
        <v>0.5</v>
      </c>
      <c r="X63" s="54">
        <f>'Population Urban - Urban Popula'!X63/'Population Total - Country Popu'!Y63</f>
        <v>0.5</v>
      </c>
      <c r="Y63" s="54">
        <f>'Population Urban - Urban Popula'!Y63/'Population Total - Country Popu'!Z63</f>
        <v>0.5</v>
      </c>
      <c r="Z63" s="54">
        <f>'Population Urban - Urban Popula'!Z63/'Population Total - Country Popu'!AA63</f>
        <v>0.5</v>
      </c>
      <c r="AA63" s="54">
        <f>'Population Urban - Urban Popula'!AA63/'Population Total - Country Popu'!AB63</f>
        <v>0.5</v>
      </c>
      <c r="AB63" s="35"/>
      <c r="AC63" s="20">
        <f t="shared" si="1"/>
        <v>0.16666666666666669</v>
      </c>
      <c r="AD63" s="35"/>
    </row>
    <row r="64" spans="1:30" ht="22.25" customHeight="1" x14ac:dyDescent="0.2">
      <c r="A64" s="34" t="s">
        <v>63</v>
      </c>
      <c r="B64" s="55">
        <f>'Population Urban - Urban Popula'!B64/'Population Total - Country Popu'!C64</f>
        <v>0.38900718658504124</v>
      </c>
      <c r="C64" s="56">
        <f>'Population Urban - Urban Popula'!C64/'Population Total - Country Popu'!D64</f>
        <v>0.39045161290322583</v>
      </c>
      <c r="D64" s="56">
        <f>'Population Urban - Urban Popula'!D64/'Population Total - Country Popu'!E64</f>
        <v>0.39181579276686274</v>
      </c>
      <c r="E64" s="56">
        <f>'Population Urban - Urban Popula'!E64/'Population Total - Country Popu'!F64</f>
        <v>0.39332119004250155</v>
      </c>
      <c r="F64" s="56">
        <f>'Population Urban - Urban Popula'!F64/'Population Total - Country Popu'!G64</f>
        <v>0.39476168003775364</v>
      </c>
      <c r="G64" s="56">
        <f>'Population Urban - Urban Popula'!G64/'Population Total - Country Popu'!H64</f>
        <v>0.39623507805325986</v>
      </c>
      <c r="H64" s="56">
        <f>'Population Urban - Urban Popula'!H64/'Population Total - Country Popu'!I64</f>
        <v>0.3976510067114094</v>
      </c>
      <c r="I64" s="56">
        <f>'Population Urban - Urban Popula'!I64/'Population Total - Country Popu'!J64</f>
        <v>0.39906154517677872</v>
      </c>
      <c r="J64" s="56">
        <f>'Population Urban - Urban Popula'!J64/'Population Total - Country Popu'!K64</f>
        <v>0.40051129100979976</v>
      </c>
      <c r="K64" s="56">
        <f>'Population Urban - Urban Popula'!K64/'Population Total - Country Popu'!L64</f>
        <v>0.40201684166753299</v>
      </c>
      <c r="L64" s="56">
        <f>'Population Urban - Urban Popula'!L64/'Population Total - Country Popu'!M64</f>
        <v>0.40346785641857635</v>
      </c>
      <c r="M64" s="56">
        <f>'Population Urban - Urban Popula'!M64/'Population Total - Country Popu'!N64</f>
        <v>0.40488190532661328</v>
      </c>
      <c r="N64" s="56">
        <f>'Population Urban - Urban Popula'!N64/'Population Total - Country Popu'!O64</f>
        <v>0.40635226179018286</v>
      </c>
      <c r="O64" s="56">
        <f>'Population Urban - Urban Popula'!O64/'Population Total - Country Popu'!P64</f>
        <v>0.4078133783024171</v>
      </c>
      <c r="P64" s="56">
        <f>'Population Urban - Urban Popula'!P64/'Population Total - Country Popu'!Q64</f>
        <v>0.40937272064186725</v>
      </c>
      <c r="Q64" s="56">
        <f>'Population Urban - Urban Popula'!Q64/'Population Total - Country Popu'!R64</f>
        <v>0.41114364297755301</v>
      </c>
      <c r="R64" s="56">
        <f>'Population Urban - Urban Popula'!R64/'Population Total - Country Popu'!S64</f>
        <v>0.4131054131054131</v>
      </c>
      <c r="S64" s="56">
        <f>'Population Urban - Urban Popula'!S64/'Population Total - Country Popu'!T64</f>
        <v>0.41520369592608147</v>
      </c>
      <c r="T64" s="56">
        <f>'Population Urban - Urban Popula'!T64/'Population Total - Country Popu'!U64</f>
        <v>0.4173543590162595</v>
      </c>
      <c r="U64" s="56">
        <f>'Population Urban - Urban Popula'!U64/'Population Total - Country Popu'!V64</f>
        <v>0.41979820449670296</v>
      </c>
      <c r="V64" s="56">
        <f>'Population Urban - Urban Popula'!V64/'Population Total - Country Popu'!W64</f>
        <v>0.42228399351401436</v>
      </c>
      <c r="W64" s="56">
        <f>'Population Urban - Urban Popula'!W64/'Population Total - Country Popu'!X64</f>
        <v>0.42494936613907436</v>
      </c>
      <c r="X64" s="56">
        <f>'Population Urban - Urban Popula'!X64/'Population Total - Country Popu'!Y64</f>
        <v>0.42780125309631356</v>
      </c>
      <c r="Y64" s="56">
        <f>'Population Urban - Urban Popula'!Y64/'Population Total - Country Popu'!Z64</f>
        <v>0.43076487653010687</v>
      </c>
      <c r="Z64" s="56">
        <f>'Population Urban - Urban Popula'!Z64/'Population Total - Country Popu'!AA64</f>
        <v>0.43394281000824858</v>
      </c>
      <c r="AA64" s="56">
        <f>'Population Urban - Urban Popula'!AA64/'Population Total - Country Popu'!AB64</f>
        <v>0.43722856951960981</v>
      </c>
      <c r="AB64" s="35"/>
      <c r="AC64" s="23">
        <f t="shared" si="1"/>
        <v>4.8221382934568569E-2</v>
      </c>
      <c r="AD64" s="35"/>
    </row>
    <row r="65" spans="1:30" ht="22.25" customHeight="1" x14ac:dyDescent="0.2">
      <c r="A65" s="34" t="s">
        <v>64</v>
      </c>
      <c r="B65" s="53">
        <f>'Population Urban - Urban Popula'!B65/'Population Total - Country Popu'!C65</f>
        <v>0.33242641602770218</v>
      </c>
      <c r="C65" s="54">
        <f>'Population Urban - Urban Popula'!C65/'Population Total - Country Popu'!D65</f>
        <v>0.33481371823340733</v>
      </c>
      <c r="D65" s="54">
        <f>'Population Urban - Urban Popula'!D65/'Population Total - Country Popu'!E65</f>
        <v>0.33730158730158732</v>
      </c>
      <c r="E65" s="54">
        <f>'Population Urban - Urban Popula'!E65/'Population Total - Country Popu'!F65</f>
        <v>0.33951390628915057</v>
      </c>
      <c r="F65" s="54">
        <f>'Population Urban - Urban Popula'!F65/'Population Total - Country Popu'!G65</f>
        <v>0.3418522267206478</v>
      </c>
      <c r="G65" s="54">
        <f>'Population Urban - Urban Popula'!G65/'Population Total - Country Popu'!H65</f>
        <v>0.34428316781257956</v>
      </c>
      <c r="H65" s="54">
        <f>'Population Urban - Urban Popula'!H65/'Population Total - Country Popu'!I65</f>
        <v>0.34668367346938778</v>
      </c>
      <c r="I65" s="54">
        <f>'Population Urban - Urban Popula'!I65/'Population Total - Country Popu'!J65</f>
        <v>0.34903258655804481</v>
      </c>
      <c r="J65" s="54">
        <f>'Population Urban - Urban Popula'!J65/'Population Total - Country Popu'!K65</f>
        <v>0.35133770822816757</v>
      </c>
      <c r="K65" s="54">
        <f>'Population Urban - Urban Popula'!K65/'Population Total - Country Popu'!L65</f>
        <v>0.35384615384615387</v>
      </c>
      <c r="L65" s="54">
        <f>'Population Urban - Urban Popula'!L65/'Population Total - Country Popu'!M65</f>
        <v>0.35628019323671495</v>
      </c>
      <c r="M65" s="54">
        <f>'Population Urban - Urban Popula'!M65/'Population Total - Country Popu'!N65</f>
        <v>0.35870577281191807</v>
      </c>
      <c r="N65" s="54">
        <f>'Population Urban - Urban Popula'!N65/'Population Total - Country Popu'!O65</f>
        <v>0.36100600934787447</v>
      </c>
      <c r="O65" s="54">
        <f>'Population Urban - Urban Popula'!O65/'Population Total - Country Popu'!P65</f>
        <v>0.36346276257161042</v>
      </c>
      <c r="P65" s="54">
        <f>'Population Urban - Urban Popula'!P65/'Population Total - Country Popu'!Q65</f>
        <v>0.36607142857142855</v>
      </c>
      <c r="Q65" s="54">
        <f>'Population Urban - Urban Popula'!Q65/'Population Total - Country Popu'!R65</f>
        <v>0.36835937499999999</v>
      </c>
      <c r="R65" s="54">
        <f>'Population Urban - Urban Popula'!R65/'Population Total - Country Popu'!S65</f>
        <v>0.37095247112289337</v>
      </c>
      <c r="S65" s="54">
        <f>'Population Urban - Urban Popula'!S65/'Population Total - Country Popu'!T65</f>
        <v>0.37370753323485967</v>
      </c>
      <c r="T65" s="54">
        <f>'Population Urban - Urban Popula'!T65/'Population Total - Country Popu'!U65</f>
        <v>0.37653651482284889</v>
      </c>
      <c r="U65" s="54">
        <f>'Population Urban - Urban Popula'!U65/'Population Total - Country Popu'!V65</f>
        <v>0.37936536075163979</v>
      </c>
      <c r="V65" s="54">
        <f>'Population Urban - Urban Popula'!V65/'Population Total - Country Popu'!W65</f>
        <v>0.38247566063977745</v>
      </c>
      <c r="W65" s="54">
        <f>'Population Urban - Urban Popula'!W65/'Population Total - Country Popu'!X65</f>
        <v>0.38567774936061383</v>
      </c>
      <c r="X65" s="54">
        <f>'Population Urban - Urban Popula'!X65/'Population Total - Country Popu'!Y65</f>
        <v>0.38886101354741598</v>
      </c>
      <c r="Y65" s="54">
        <f>'Population Urban - Urban Popula'!Y65/'Population Total - Country Popu'!Z65</f>
        <v>0.39231779382797111</v>
      </c>
      <c r="Z65" s="54">
        <f>'Population Urban - Urban Popula'!Z65/'Population Total - Country Popu'!AA65</f>
        <v>0.39580983078162774</v>
      </c>
      <c r="AA65" s="54">
        <f>'Population Urban - Urban Popula'!AA65/'Population Total - Country Popu'!AB65</f>
        <v>0.39943028960278526</v>
      </c>
      <c r="AB65" s="35"/>
      <c r="AC65" s="20">
        <f t="shared" si="1"/>
        <v>6.7003873575083084E-2</v>
      </c>
      <c r="AD65" s="35"/>
    </row>
    <row r="66" spans="1:30" ht="22.25" customHeight="1" x14ac:dyDescent="0.2">
      <c r="A66" s="34" t="s">
        <v>65</v>
      </c>
      <c r="B66" s="55">
        <f>'Population Urban - Urban Popula'!B66/'Population Total - Country Popu'!C66</f>
        <v>0.28590285110876451</v>
      </c>
      <c r="C66" s="56">
        <f>'Population Urban - Urban Popula'!C66/'Population Total - Country Popu'!D66</f>
        <v>0.29012345679012347</v>
      </c>
      <c r="D66" s="56">
        <f>'Population Urban - Urban Popula'!D66/'Population Total - Country Popu'!E66</f>
        <v>0.29435382685069011</v>
      </c>
      <c r="E66" s="56">
        <f>'Population Urban - Urban Popula'!E66/'Population Total - Country Popu'!F66</f>
        <v>0.29862812346888779</v>
      </c>
      <c r="F66" s="56">
        <f>'Population Urban - Urban Popula'!F66/'Population Total - Country Popu'!G66</f>
        <v>0.30279837359483375</v>
      </c>
      <c r="G66" s="56">
        <f>'Population Urban - Urban Popula'!G66/'Population Total - Country Popu'!H66</f>
        <v>0.30718954248366015</v>
      </c>
      <c r="H66" s="56">
        <f>'Population Urban - Urban Popula'!H66/'Population Total - Country Popu'!I66</f>
        <v>0.31147540983606559</v>
      </c>
      <c r="I66" s="56">
        <f>'Population Urban - Urban Popula'!I66/'Population Total - Country Popu'!J66</f>
        <v>0.31571936056838368</v>
      </c>
      <c r="J66" s="56">
        <f>'Population Urban - Urban Popula'!J66/'Population Total - Country Popu'!K66</f>
        <v>0.32006059294524997</v>
      </c>
      <c r="K66" s="56">
        <f>'Population Urban - Urban Popula'!K66/'Population Total - Country Popu'!L66</f>
        <v>0.32461506011390001</v>
      </c>
      <c r="L66" s="56">
        <f>'Population Urban - Urban Popula'!L66/'Population Total - Country Popu'!M66</f>
        <v>0.32908530318602264</v>
      </c>
      <c r="M66" s="56">
        <f>'Population Urban - Urban Popula'!M66/'Population Total - Country Popu'!N66</f>
        <v>0.33353365384615385</v>
      </c>
      <c r="N66" s="56">
        <f>'Population Urban - Urban Popula'!N66/'Population Total - Country Popu'!O66</f>
        <v>0.33801717408274784</v>
      </c>
      <c r="O66" s="56">
        <f>'Population Urban - Urban Popula'!O66/'Population Total - Country Popu'!P66</f>
        <v>0.34265069404829818</v>
      </c>
      <c r="P66" s="56">
        <f>'Population Urban - Urban Popula'!P66/'Population Total - Country Popu'!Q66</f>
        <v>0.34716561689514636</v>
      </c>
      <c r="Q66" s="56">
        <f>'Population Urban - Urban Popula'!Q66/'Population Total - Country Popu'!R66</f>
        <v>0.35180505415162455</v>
      </c>
      <c r="R66" s="56">
        <f>'Population Urban - Urban Popula'!R66/'Population Total - Country Popu'!S66</f>
        <v>0.35648962363700315</v>
      </c>
      <c r="S66" s="56">
        <f>'Population Urban - Urban Popula'!S66/'Population Total - Country Popu'!T66</f>
        <v>0.36109682947729221</v>
      </c>
      <c r="T66" s="56">
        <f>'Population Urban - Urban Popula'!T66/'Population Total - Country Popu'!U66</f>
        <v>0.36595957908802407</v>
      </c>
      <c r="U66" s="56">
        <f>'Population Urban - Urban Popula'!U66/'Population Total - Country Popu'!V66</f>
        <v>0.37060546875</v>
      </c>
      <c r="V66" s="56">
        <f>'Population Urban - Urban Popula'!V66/'Population Total - Country Popu'!W66</f>
        <v>0.3753568030447193</v>
      </c>
      <c r="W66" s="56">
        <f>'Population Urban - Urban Popula'!W66/'Population Total - Country Popu'!X66</f>
        <v>0.38009888751545118</v>
      </c>
      <c r="X66" s="56">
        <f>'Population Urban - Urban Popula'!X66/'Population Total - Country Popu'!Y66</f>
        <v>0.38491645340960412</v>
      </c>
      <c r="Y66" s="56">
        <f>'Population Urban - Urban Popula'!Y66/'Population Total - Country Popu'!Z66</f>
        <v>0.38976089188792723</v>
      </c>
      <c r="Z66" s="56">
        <f>'Population Urban - Urban Popula'!Z66/'Population Total - Country Popu'!AA66</f>
        <v>0.39468039468039467</v>
      </c>
      <c r="AA66" s="56">
        <f>'Population Urban - Urban Popula'!AA66/'Population Total - Country Popu'!AB66</f>
        <v>0.39966531864454052</v>
      </c>
      <c r="AB66" s="35"/>
      <c r="AC66" s="23">
        <f t="shared" si="1"/>
        <v>0.11376246753577601</v>
      </c>
      <c r="AD66" s="35"/>
    </row>
    <row r="67" spans="1:30" ht="24.25" customHeight="1" x14ac:dyDescent="0.2">
      <c r="A67" s="36" t="s">
        <v>1</v>
      </c>
      <c r="B67" s="59">
        <f>'Population Urban - Urban Popula'!B67/'Population Total - Country Popu'!C67</f>
        <v>0.31258313676811866</v>
      </c>
      <c r="C67" s="60">
        <f>'Population Urban - Urban Popula'!C67/'Population Total - Country Popu'!D67</f>
        <v>0.3166406431166422</v>
      </c>
      <c r="D67" s="60">
        <f>'Population Urban - Urban Popula'!D67/'Population Total - Country Popu'!E67</f>
        <v>0.32057827739723965</v>
      </c>
      <c r="E67" s="60">
        <f>'Population Urban - Urban Popula'!E67/'Population Total - Country Popu'!F67</f>
        <v>0.32438101137069159</v>
      </c>
      <c r="F67" s="60">
        <f>'Population Urban - Urban Popula'!F67/'Population Total - Country Popu'!G67</f>
        <v>0.3276777141319886</v>
      </c>
      <c r="G67" s="60">
        <f>'Population Urban - Urban Popula'!G67/'Population Total - Country Popu'!H67</f>
        <v>0.33064016390697049</v>
      </c>
      <c r="H67" s="60">
        <f>'Population Urban - Urban Popula'!H67/'Population Total - Country Popu'!I67</f>
        <v>0.33344136876350727</v>
      </c>
      <c r="I67" s="60">
        <f>'Population Urban - Urban Popula'!I67/'Population Total - Country Popu'!J67</f>
        <v>0.33632225006147526</v>
      </c>
      <c r="J67" s="60">
        <f>'Population Urban - Urban Popula'!J67/'Population Total - Country Popu'!K67</f>
        <v>0.33914046643931256</v>
      </c>
      <c r="K67" s="60">
        <f>'Population Urban - Urban Popula'!K67/'Population Total - Country Popu'!L67</f>
        <v>0.34198772732513721</v>
      </c>
      <c r="L67" s="60">
        <f>'Population Urban - Urban Popula'!L67/'Population Total - Country Popu'!M67</f>
        <v>0.34488052791888218</v>
      </c>
      <c r="M67" s="60">
        <f>'Population Urban - Urban Popula'!M67/'Population Total - Country Popu'!N67</f>
        <v>0.34830307012881589</v>
      </c>
      <c r="N67" s="60">
        <f>'Population Urban - Urban Popula'!N67/'Population Total - Country Popu'!O67</f>
        <v>0.35181900311599962</v>
      </c>
      <c r="O67" s="60">
        <f>'Population Urban - Urban Popula'!O67/'Population Total - Country Popu'!P67</f>
        <v>0.35540942305167961</v>
      </c>
      <c r="P67" s="60">
        <f>'Population Urban - Urban Popula'!P67/'Population Total - Country Popu'!Q67</f>
        <v>0.35905842998978266</v>
      </c>
      <c r="Q67" s="60">
        <f>'Population Urban - Urban Popula'!Q67/'Population Total - Country Popu'!R67</f>
        <v>0.36284348917422177</v>
      </c>
      <c r="R67" s="60">
        <f>'Population Urban - Urban Popula'!R67/'Population Total - Country Popu'!S67</f>
        <v>0.36670131755451091</v>
      </c>
      <c r="S67" s="60">
        <f>'Population Urban - Urban Popula'!S67/'Population Total - Country Popu'!T67</f>
        <v>0.37061457112474644</v>
      </c>
      <c r="T67" s="60">
        <f>'Population Urban - Urban Popula'!T67/'Population Total - Country Popu'!U67</f>
        <v>0.37471248202534946</v>
      </c>
      <c r="U67" s="60">
        <f>'Population Urban - Urban Popula'!U67/'Population Total - Country Popu'!V67</f>
        <v>0.37884866036942366</v>
      </c>
      <c r="V67" s="60">
        <f>'Population Urban - Urban Popula'!V67/'Population Total - Country Popu'!W67</f>
        <v>0.38303280819021535</v>
      </c>
      <c r="W67" s="60">
        <f>'Population Urban - Urban Popula'!W67/'Population Total - Country Popu'!X67</f>
        <v>0.38723764976574859</v>
      </c>
      <c r="X67" s="60">
        <f>'Population Urban - Urban Popula'!X67/'Population Total - Country Popu'!Y67</f>
        <v>0.39147781546341803</v>
      </c>
      <c r="Y67" s="60">
        <f>'Population Urban - Urban Popula'!Y67/'Population Total - Country Popu'!Z67</f>
        <v>0.39574693373334507</v>
      </c>
      <c r="Z67" s="60">
        <f>'Population Urban - Urban Popula'!Z67/'Population Total - Country Popu'!AA67</f>
        <v>0.40004603643027897</v>
      </c>
      <c r="AA67" s="60">
        <f>'Population Urban - Urban Popula'!AA67/'Population Total - Country Popu'!AB67</f>
        <v>0.40437817258883246</v>
      </c>
      <c r="AB67" s="35"/>
      <c r="AC67" s="39">
        <f t="shared" si="1"/>
        <v>9.17950358207138E-2</v>
      </c>
      <c r="AD67" s="35"/>
    </row>
    <row r="68" spans="1:30" ht="22.25" customHeight="1" x14ac:dyDescent="0.2">
      <c r="A68" s="34"/>
      <c r="B68" s="40"/>
      <c r="C68" s="121" t="s">
        <v>83</v>
      </c>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3"/>
      <c r="AC68" s="43"/>
      <c r="AD68" s="49"/>
    </row>
  </sheetData>
  <mergeCells count="2">
    <mergeCell ref="A1:AD1"/>
    <mergeCell ref="C68:AB68"/>
  </mergeCells>
  <pageMargins left="1" right="1" top="1" bottom="1" header="0.25" footer="0.25"/>
  <pageSetup orientation="portrait"/>
  <headerFooter>
    <oddFooter>&amp;C&amp;"Helvetica,Regular"&amp;12&amp;K000000&amp;P</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F68"/>
  <sheetViews>
    <sheetView showGridLines="0" workbookViewId="0">
      <pane xSplit="1" ySplit="3" topLeftCell="B58" activePane="bottomRight" state="frozen"/>
      <selection pane="topRight"/>
      <selection pane="bottomLeft"/>
      <selection pane="bottomRight" activeCell="B68" sqref="B68:C68"/>
    </sheetView>
  </sheetViews>
  <sheetFormatPr baseColWidth="10" defaultColWidth="12.25" defaultRowHeight="21.75" customHeight="1" x14ac:dyDescent="0.2"/>
  <cols>
    <col min="1" max="1" width="22.25" style="61" customWidth="1"/>
    <col min="2" max="2" width="10.875" style="61" customWidth="1"/>
    <col min="3" max="3" width="9.75" style="61" customWidth="1"/>
    <col min="4" max="4" width="3.125" style="61" customWidth="1"/>
    <col min="5" max="5" width="8.875" style="61" customWidth="1"/>
    <col min="6" max="6" width="3.875" style="61" customWidth="1"/>
    <col min="7" max="256" width="12.25" customWidth="1"/>
  </cols>
  <sheetData>
    <row r="1" spans="1:6" ht="30" customHeight="1" x14ac:dyDescent="0.2">
      <c r="A1" s="120" t="s">
        <v>68</v>
      </c>
      <c r="B1" s="120"/>
      <c r="C1" s="120"/>
      <c r="D1" s="120"/>
      <c r="E1" s="120"/>
      <c r="F1" s="120"/>
    </row>
    <row r="2" spans="1:6" ht="22.5" customHeight="1" x14ac:dyDescent="0.25">
      <c r="A2" s="2"/>
      <c r="B2" s="4"/>
      <c r="C2" s="4"/>
      <c r="D2" s="4"/>
      <c r="E2" s="4"/>
      <c r="F2" s="5"/>
    </row>
    <row r="3" spans="1:6" ht="22.75" customHeight="1" x14ac:dyDescent="0.25">
      <c r="A3" s="6" t="s">
        <v>1</v>
      </c>
      <c r="B3" s="7">
        <v>1990</v>
      </c>
      <c r="C3" s="7">
        <v>2015</v>
      </c>
      <c r="D3" s="8"/>
      <c r="E3" s="9" t="s">
        <v>2</v>
      </c>
      <c r="F3" s="10"/>
    </row>
    <row r="4" spans="1:6" ht="23.25" customHeight="1" x14ac:dyDescent="0.2">
      <c r="A4" s="11" t="s">
        <v>3</v>
      </c>
      <c r="B4" s="12">
        <v>29.7</v>
      </c>
      <c r="C4" s="13">
        <v>59.2</v>
      </c>
      <c r="D4" s="14"/>
      <c r="E4" s="15">
        <f t="shared" ref="E4:E35" si="0">(C4-B4)/B4</f>
        <v>0.99326599326599341</v>
      </c>
      <c r="F4" s="14"/>
    </row>
    <row r="5" spans="1:6" ht="22.25" customHeight="1" x14ac:dyDescent="0.2">
      <c r="A5" s="16" t="s">
        <v>4</v>
      </c>
      <c r="B5" s="17">
        <v>218.6</v>
      </c>
      <c r="C5" s="18">
        <v>435.3</v>
      </c>
      <c r="D5" s="19"/>
      <c r="E5" s="20">
        <f t="shared" si="0"/>
        <v>0.99130832570905769</v>
      </c>
      <c r="F5" s="19"/>
    </row>
    <row r="6" spans="1:6" ht="22.25" customHeight="1" x14ac:dyDescent="0.2">
      <c r="A6" s="16" t="s">
        <v>5</v>
      </c>
      <c r="B6" s="21">
        <v>223.1</v>
      </c>
      <c r="C6" s="22">
        <v>423.7</v>
      </c>
      <c r="D6" s="19"/>
      <c r="E6" s="23">
        <f t="shared" si="0"/>
        <v>0.89914836396234876</v>
      </c>
      <c r="F6" s="19"/>
    </row>
    <row r="7" spans="1:6" ht="22.25" customHeight="1" x14ac:dyDescent="0.2">
      <c r="A7" s="16" t="s">
        <v>6</v>
      </c>
      <c r="B7" s="17">
        <v>25.4</v>
      </c>
      <c r="C7" s="18">
        <v>38.299999999999997</v>
      </c>
      <c r="D7" s="19"/>
      <c r="E7" s="20">
        <f t="shared" si="0"/>
        <v>0.50787401574803148</v>
      </c>
      <c r="F7" s="19"/>
    </row>
    <row r="8" spans="1:6" ht="22.25" customHeight="1" x14ac:dyDescent="0.2">
      <c r="A8" s="16" t="s">
        <v>7</v>
      </c>
      <c r="B8" s="21">
        <v>31.1</v>
      </c>
      <c r="C8" s="22">
        <v>51.8</v>
      </c>
      <c r="D8" s="19"/>
      <c r="E8" s="23">
        <f t="shared" si="0"/>
        <v>0.66559485530546603</v>
      </c>
      <c r="F8" s="19"/>
    </row>
    <row r="9" spans="1:6" ht="22.25" customHeight="1" x14ac:dyDescent="0.2">
      <c r="A9" s="16" t="s">
        <v>8</v>
      </c>
      <c r="B9" s="17">
        <v>48.1</v>
      </c>
      <c r="C9" s="18">
        <v>99.4</v>
      </c>
      <c r="D9" s="19"/>
      <c r="E9" s="20">
        <f t="shared" si="0"/>
        <v>1.0665280665280665</v>
      </c>
      <c r="F9" s="19"/>
    </row>
    <row r="10" spans="1:6" ht="22.25" customHeight="1" x14ac:dyDescent="0.2">
      <c r="A10" s="16" t="s">
        <v>9</v>
      </c>
      <c r="B10" s="21">
        <v>41.2</v>
      </c>
      <c r="C10" s="22">
        <v>80.900000000000006</v>
      </c>
      <c r="D10" s="19"/>
      <c r="E10" s="23">
        <f t="shared" si="0"/>
        <v>0.96359223300970875</v>
      </c>
      <c r="F10" s="19"/>
    </row>
    <row r="11" spans="1:6" ht="22.25" customHeight="1" x14ac:dyDescent="0.2">
      <c r="A11" s="16" t="s">
        <v>10</v>
      </c>
      <c r="B11" s="17">
        <v>19.8</v>
      </c>
      <c r="C11" s="18">
        <v>41.7</v>
      </c>
      <c r="D11" s="19"/>
      <c r="E11" s="20">
        <f t="shared" si="0"/>
        <v>1.1060606060606062</v>
      </c>
      <c r="F11" s="19"/>
    </row>
    <row r="12" spans="1:6" ht="22.25" customHeight="1" x14ac:dyDescent="0.2">
      <c r="A12" s="16" t="s">
        <v>11</v>
      </c>
      <c r="B12" s="21">
        <v>99.8</v>
      </c>
      <c r="C12" s="22">
        <v>182.6</v>
      </c>
      <c r="D12" s="19"/>
      <c r="E12" s="23">
        <f t="shared" si="0"/>
        <v>0.82965931863727449</v>
      </c>
      <c r="F12" s="19"/>
    </row>
    <row r="13" spans="1:6" ht="22.25" customHeight="1" x14ac:dyDescent="0.2">
      <c r="A13" s="16" t="s">
        <v>12</v>
      </c>
      <c r="B13" s="17">
        <v>520.1</v>
      </c>
      <c r="C13" s="18">
        <v>627.20000000000005</v>
      </c>
      <c r="D13" s="19"/>
      <c r="E13" s="20">
        <f t="shared" si="0"/>
        <v>0.20592193808882911</v>
      </c>
      <c r="F13" s="19"/>
    </row>
    <row r="14" spans="1:6" ht="22.25" customHeight="1" x14ac:dyDescent="0.2">
      <c r="A14" s="16" t="s">
        <v>13</v>
      </c>
      <c r="B14" s="21">
        <v>252.7</v>
      </c>
      <c r="C14" s="22">
        <v>640</v>
      </c>
      <c r="D14" s="19"/>
      <c r="E14" s="23">
        <f t="shared" si="0"/>
        <v>1.5326474079936685</v>
      </c>
      <c r="F14" s="19"/>
    </row>
    <row r="15" spans="1:6" ht="22.25" customHeight="1" x14ac:dyDescent="0.2">
      <c r="A15" s="16" t="s">
        <v>14</v>
      </c>
      <c r="B15" s="17">
        <v>17</v>
      </c>
      <c r="C15" s="18">
        <v>35.6</v>
      </c>
      <c r="D15" s="19"/>
      <c r="E15" s="20">
        <f t="shared" si="0"/>
        <v>1.0941176470588236</v>
      </c>
      <c r="F15" s="19"/>
    </row>
    <row r="16" spans="1:6" ht="22.25" customHeight="1" x14ac:dyDescent="0.2">
      <c r="A16" s="16" t="s">
        <v>15</v>
      </c>
      <c r="B16" s="21">
        <v>244.2</v>
      </c>
      <c r="C16" s="22">
        <v>344.5</v>
      </c>
      <c r="D16" s="19"/>
      <c r="E16" s="23">
        <f t="shared" si="0"/>
        <v>0.41072891072891077</v>
      </c>
      <c r="F16" s="19"/>
    </row>
    <row r="17" spans="1:6" ht="22.25" customHeight="1" x14ac:dyDescent="0.2">
      <c r="A17" s="16" t="s">
        <v>16</v>
      </c>
      <c r="B17" s="17">
        <v>294.3</v>
      </c>
      <c r="C17" s="18">
        <v>470.6</v>
      </c>
      <c r="D17" s="19"/>
      <c r="E17" s="20">
        <f t="shared" si="0"/>
        <v>0.599048589874278</v>
      </c>
      <c r="F17" s="19"/>
    </row>
    <row r="18" spans="1:6" ht="22.25" customHeight="1" x14ac:dyDescent="0.2">
      <c r="A18" s="16" t="s">
        <v>17</v>
      </c>
      <c r="B18" s="21">
        <v>153.5</v>
      </c>
      <c r="C18" s="22">
        <v>209.7</v>
      </c>
      <c r="D18" s="19"/>
      <c r="E18" s="23">
        <f t="shared" si="0"/>
        <v>0.36612377850162858</v>
      </c>
      <c r="F18" s="19"/>
    </row>
    <row r="19" spans="1:6" ht="23.25" customHeight="1" x14ac:dyDescent="0.2">
      <c r="A19" s="24" t="s">
        <v>18</v>
      </c>
      <c r="B19" s="17">
        <v>10.1</v>
      </c>
      <c r="C19" s="18">
        <v>17.2</v>
      </c>
      <c r="D19" s="19"/>
      <c r="E19" s="20">
        <f t="shared" si="0"/>
        <v>0.70297029702970293</v>
      </c>
      <c r="F19" s="14"/>
    </row>
    <row r="20" spans="1:6" ht="22.25" customHeight="1" x14ac:dyDescent="0.2">
      <c r="A20" s="16" t="s">
        <v>19</v>
      </c>
      <c r="B20" s="21">
        <v>9.4</v>
      </c>
      <c r="C20" s="22">
        <v>20.2</v>
      </c>
      <c r="D20" s="19"/>
      <c r="E20" s="23">
        <f t="shared" si="0"/>
        <v>1.1489361702127658</v>
      </c>
      <c r="F20" s="19"/>
    </row>
    <row r="21" spans="1:6" ht="22.25" customHeight="1" x14ac:dyDescent="0.2">
      <c r="A21" s="16" t="s">
        <v>20</v>
      </c>
      <c r="B21" s="17">
        <v>87</v>
      </c>
      <c r="C21" s="18">
        <v>195.3</v>
      </c>
      <c r="D21" s="19"/>
      <c r="E21" s="20">
        <f t="shared" si="0"/>
        <v>1.2448275862068967</v>
      </c>
      <c r="F21" s="19"/>
    </row>
    <row r="22" spans="1:6" ht="22.25" customHeight="1" x14ac:dyDescent="0.2">
      <c r="A22" s="16" t="s">
        <v>21</v>
      </c>
      <c r="B22" s="21">
        <v>28.7</v>
      </c>
      <c r="C22" s="22">
        <v>60.4</v>
      </c>
      <c r="D22" s="19"/>
      <c r="E22" s="23">
        <f t="shared" si="0"/>
        <v>1.1045296167247387</v>
      </c>
      <c r="F22" s="19"/>
    </row>
    <row r="23" spans="1:6" ht="22.25" customHeight="1" x14ac:dyDescent="0.2">
      <c r="A23" s="16" t="s">
        <v>22</v>
      </c>
      <c r="B23" s="17">
        <v>11</v>
      </c>
      <c r="C23" s="18">
        <v>21.8</v>
      </c>
      <c r="D23" s="19"/>
      <c r="E23" s="20">
        <f t="shared" si="0"/>
        <v>0.98181818181818192</v>
      </c>
      <c r="F23" s="19"/>
    </row>
    <row r="24" spans="1:6" ht="22.25" customHeight="1" x14ac:dyDescent="0.2">
      <c r="A24" s="16" t="s">
        <v>23</v>
      </c>
      <c r="B24" s="21">
        <v>27.1</v>
      </c>
      <c r="C24" s="22">
        <v>40.299999999999997</v>
      </c>
      <c r="D24" s="19"/>
      <c r="E24" s="23">
        <f t="shared" si="0"/>
        <v>0.48708487084870833</v>
      </c>
      <c r="F24" s="19"/>
    </row>
    <row r="25" spans="1:6" ht="22.25" customHeight="1" x14ac:dyDescent="0.2">
      <c r="A25" s="27" t="s">
        <v>24</v>
      </c>
      <c r="B25" s="46">
        <v>10.9</v>
      </c>
      <c r="C25" s="47">
        <v>23.4</v>
      </c>
      <c r="D25" s="14"/>
      <c r="E25" s="30">
        <f t="shared" si="0"/>
        <v>1.1467889908256879</v>
      </c>
      <c r="F25" s="19"/>
    </row>
    <row r="26" spans="1:6" ht="22.25" customHeight="1" x14ac:dyDescent="0.2">
      <c r="A26" s="16" t="s">
        <v>25</v>
      </c>
      <c r="B26" s="21">
        <v>8.9</v>
      </c>
      <c r="C26" s="22">
        <v>20.100000000000001</v>
      </c>
      <c r="D26" s="19"/>
      <c r="E26" s="23">
        <f t="shared" si="0"/>
        <v>1.2584269662921348</v>
      </c>
      <c r="F26" s="19"/>
    </row>
    <row r="27" spans="1:6" ht="22.25" customHeight="1" x14ac:dyDescent="0.2">
      <c r="A27" s="16" t="s">
        <v>26</v>
      </c>
      <c r="B27" s="17">
        <v>25.5</v>
      </c>
      <c r="C27" s="18">
        <v>49.4</v>
      </c>
      <c r="D27" s="19"/>
      <c r="E27" s="20">
        <f t="shared" si="0"/>
        <v>0.9372549019607842</v>
      </c>
      <c r="F27" s="19"/>
    </row>
    <row r="28" spans="1:6" ht="23.25" customHeight="1" x14ac:dyDescent="0.2">
      <c r="A28" s="24" t="s">
        <v>27</v>
      </c>
      <c r="B28" s="21">
        <v>4.7</v>
      </c>
      <c r="C28" s="22">
        <v>7.9</v>
      </c>
      <c r="D28" s="19"/>
      <c r="E28" s="23">
        <f t="shared" si="0"/>
        <v>0.68085106382978722</v>
      </c>
      <c r="F28" s="14"/>
    </row>
    <row r="29" spans="1:6" ht="22.25" customHeight="1" x14ac:dyDescent="0.2">
      <c r="A29" s="16" t="s">
        <v>28</v>
      </c>
      <c r="B29" s="17">
        <v>4.7</v>
      </c>
      <c r="C29" s="18">
        <v>11.1</v>
      </c>
      <c r="D29" s="19"/>
      <c r="E29" s="20">
        <f t="shared" si="0"/>
        <v>1.3617021276595742</v>
      </c>
      <c r="F29" s="19"/>
    </row>
    <row r="30" spans="1:6" ht="22.25" customHeight="1" x14ac:dyDescent="0.2">
      <c r="A30" s="16" t="s">
        <v>29</v>
      </c>
      <c r="B30" s="21">
        <v>7</v>
      </c>
      <c r="C30" s="22">
        <v>13.5</v>
      </c>
      <c r="D30" s="19"/>
      <c r="E30" s="23">
        <f t="shared" si="0"/>
        <v>0.9285714285714286</v>
      </c>
      <c r="F30" s="19"/>
    </row>
    <row r="31" spans="1:6" ht="22.25" customHeight="1" x14ac:dyDescent="0.2">
      <c r="A31" s="16" t="s">
        <v>30</v>
      </c>
      <c r="B31" s="17">
        <v>15.4</v>
      </c>
      <c r="C31" s="18">
        <v>34.1</v>
      </c>
      <c r="D31" s="19"/>
      <c r="E31" s="20">
        <f t="shared" si="0"/>
        <v>1.2142857142857144</v>
      </c>
      <c r="F31" s="19"/>
    </row>
    <row r="32" spans="1:6" ht="22.25" customHeight="1" x14ac:dyDescent="0.2">
      <c r="A32" s="16" t="s">
        <v>31</v>
      </c>
      <c r="B32" s="21">
        <v>13.5</v>
      </c>
      <c r="C32" s="22">
        <v>30.1</v>
      </c>
      <c r="D32" s="19"/>
      <c r="E32" s="23">
        <f t="shared" si="0"/>
        <v>1.2296296296296296</v>
      </c>
      <c r="F32" s="19"/>
    </row>
    <row r="33" spans="1:6" ht="22.25" customHeight="1" x14ac:dyDescent="0.2">
      <c r="A33" s="16" t="s">
        <v>32</v>
      </c>
      <c r="B33" s="17">
        <v>3.7</v>
      </c>
      <c r="C33" s="18">
        <v>6.7</v>
      </c>
      <c r="D33" s="19"/>
      <c r="E33" s="20">
        <f t="shared" si="0"/>
        <v>0.81081081081081074</v>
      </c>
      <c r="F33" s="19"/>
    </row>
    <row r="34" spans="1:6" ht="22.25" customHeight="1" x14ac:dyDescent="0.2">
      <c r="A34" s="16" t="s">
        <v>33</v>
      </c>
      <c r="B34" s="21">
        <v>118.3</v>
      </c>
      <c r="C34" s="22">
        <v>198.3</v>
      </c>
      <c r="D34" s="19"/>
      <c r="E34" s="23">
        <f t="shared" si="0"/>
        <v>0.67624683009298403</v>
      </c>
      <c r="F34" s="19"/>
    </row>
    <row r="35" spans="1:6" ht="22.25" customHeight="1" x14ac:dyDescent="0.2">
      <c r="A35" s="27" t="s">
        <v>34</v>
      </c>
      <c r="B35" s="46">
        <v>18</v>
      </c>
      <c r="C35" s="47">
        <v>28.8</v>
      </c>
      <c r="D35" s="14"/>
      <c r="E35" s="30">
        <f t="shared" si="0"/>
        <v>0.60000000000000009</v>
      </c>
      <c r="F35" s="19"/>
    </row>
    <row r="36" spans="1:6" ht="22.25" customHeight="1" x14ac:dyDescent="0.2">
      <c r="A36" s="16" t="s">
        <v>35</v>
      </c>
      <c r="B36" s="21">
        <v>10.9</v>
      </c>
      <c r="C36" s="22">
        <v>16.7</v>
      </c>
      <c r="D36" s="19"/>
      <c r="E36" s="23">
        <f t="shared" ref="E36:E67" si="1">(C36-B36)/B36</f>
        <v>0.53211009174311918</v>
      </c>
      <c r="F36" s="19"/>
    </row>
    <row r="37" spans="1:6" ht="22.25" customHeight="1" x14ac:dyDescent="0.2">
      <c r="A37" s="16" t="s">
        <v>36</v>
      </c>
      <c r="B37" s="17">
        <v>56.7</v>
      </c>
      <c r="C37" s="18">
        <v>91.9</v>
      </c>
      <c r="D37" s="19"/>
      <c r="E37" s="20">
        <f t="shared" si="1"/>
        <v>0.62081128747795411</v>
      </c>
      <c r="F37" s="19"/>
    </row>
    <row r="38" spans="1:6" ht="22.25" customHeight="1" x14ac:dyDescent="0.2">
      <c r="A38" s="16" t="s">
        <v>37</v>
      </c>
      <c r="B38" s="21">
        <v>2.5</v>
      </c>
      <c r="C38" s="22">
        <v>3.6</v>
      </c>
      <c r="D38" s="19"/>
      <c r="E38" s="23">
        <f t="shared" si="1"/>
        <v>0.44000000000000006</v>
      </c>
      <c r="F38" s="19"/>
    </row>
    <row r="39" spans="1:6" ht="22.25" customHeight="1" x14ac:dyDescent="0.2">
      <c r="A39" s="16" t="s">
        <v>38</v>
      </c>
      <c r="B39" s="17">
        <v>55.9</v>
      </c>
      <c r="C39" s="18">
        <v>77</v>
      </c>
      <c r="D39" s="19"/>
      <c r="E39" s="20">
        <f t="shared" si="1"/>
        <v>0.37745974955277284</v>
      </c>
      <c r="F39" s="19"/>
    </row>
    <row r="40" spans="1:6" ht="22.25" customHeight="1" x14ac:dyDescent="0.2">
      <c r="A40" s="16" t="s">
        <v>39</v>
      </c>
      <c r="B40" s="21">
        <v>11.3</v>
      </c>
      <c r="C40" s="22">
        <v>22.8</v>
      </c>
      <c r="D40" s="19"/>
      <c r="E40" s="23">
        <f t="shared" si="1"/>
        <v>1.0176991150442478</v>
      </c>
      <c r="F40" s="19"/>
    </row>
    <row r="41" spans="1:6" ht="22.25" customHeight="1" x14ac:dyDescent="0.2">
      <c r="A41" s="16" t="s">
        <v>40</v>
      </c>
      <c r="B41" s="17">
        <v>53</v>
      </c>
      <c r="C41" s="18">
        <v>72.400000000000006</v>
      </c>
      <c r="D41" s="19"/>
      <c r="E41" s="20">
        <f t="shared" si="1"/>
        <v>0.36603773584905669</v>
      </c>
      <c r="F41" s="19"/>
    </row>
    <row r="42" spans="1:6" ht="22.25" customHeight="1" x14ac:dyDescent="0.2">
      <c r="A42" s="16" t="s">
        <v>41</v>
      </c>
      <c r="B42" s="21">
        <v>0.8</v>
      </c>
      <c r="C42" s="22">
        <v>2.2000000000000002</v>
      </c>
      <c r="D42" s="19"/>
      <c r="E42" s="23">
        <f t="shared" si="1"/>
        <v>1.75</v>
      </c>
      <c r="F42" s="19"/>
    </row>
    <row r="43" spans="1:6" ht="22.25" customHeight="1" x14ac:dyDescent="0.2">
      <c r="A43" s="27" t="s">
        <v>42</v>
      </c>
      <c r="B43" s="46">
        <v>15.9</v>
      </c>
      <c r="C43" s="47">
        <v>23.6</v>
      </c>
      <c r="D43" s="14"/>
      <c r="E43" s="30">
        <f t="shared" si="1"/>
        <v>0.48427672955974849</v>
      </c>
      <c r="F43" s="19"/>
    </row>
    <row r="44" spans="1:6" ht="22.25" customHeight="1" x14ac:dyDescent="0.2">
      <c r="A44" s="16" t="s">
        <v>43</v>
      </c>
      <c r="B44" s="21">
        <v>2.4</v>
      </c>
      <c r="C44" s="22">
        <v>4</v>
      </c>
      <c r="D44" s="19"/>
      <c r="E44" s="23">
        <f t="shared" si="1"/>
        <v>0.66666666666666674</v>
      </c>
      <c r="F44" s="19"/>
    </row>
    <row r="45" spans="1:6" ht="22.25" customHeight="1" x14ac:dyDescent="0.2">
      <c r="A45" s="16" t="s">
        <v>44</v>
      </c>
      <c r="B45" s="17">
        <v>52.6</v>
      </c>
      <c r="C45" s="18">
        <v>70.3</v>
      </c>
      <c r="D45" s="19"/>
      <c r="E45" s="20">
        <f t="shared" si="1"/>
        <v>0.33650190114068435</v>
      </c>
      <c r="F45" s="19"/>
    </row>
    <row r="46" spans="1:6" ht="22.25" customHeight="1" x14ac:dyDescent="0.2">
      <c r="A46" s="16" t="s">
        <v>45</v>
      </c>
      <c r="B46" s="21">
        <v>1.7</v>
      </c>
      <c r="C46" s="48">
        <v>3</v>
      </c>
      <c r="D46" s="32"/>
      <c r="E46" s="23">
        <f t="shared" si="1"/>
        <v>0.76470588235294124</v>
      </c>
      <c r="F46" s="32"/>
    </row>
    <row r="47" spans="1:6" ht="22.25" customHeight="1" x14ac:dyDescent="0.2">
      <c r="A47" s="16" t="s">
        <v>46</v>
      </c>
      <c r="B47" s="17">
        <v>30.3</v>
      </c>
      <c r="C47" s="18">
        <v>44.9</v>
      </c>
      <c r="D47" s="19"/>
      <c r="E47" s="20">
        <f t="shared" si="1"/>
        <v>0.48184818481848174</v>
      </c>
      <c r="F47" s="19"/>
    </row>
    <row r="48" spans="1:6" ht="22.25" customHeight="1" x14ac:dyDescent="0.2">
      <c r="A48" s="16" t="s">
        <v>47</v>
      </c>
      <c r="B48" s="21">
        <v>50.2</v>
      </c>
      <c r="C48" s="22">
        <v>74.8</v>
      </c>
      <c r="D48" s="19"/>
      <c r="E48" s="23">
        <f t="shared" si="1"/>
        <v>0.49003984063745004</v>
      </c>
      <c r="F48" s="19"/>
    </row>
    <row r="49" spans="1:6" ht="22.25" customHeight="1" x14ac:dyDescent="0.2">
      <c r="A49" s="27" t="s">
        <v>48</v>
      </c>
      <c r="B49" s="46">
        <v>29.7</v>
      </c>
      <c r="C49" s="47">
        <v>58.2</v>
      </c>
      <c r="D49" s="14"/>
      <c r="E49" s="30">
        <f t="shared" si="1"/>
        <v>0.95959595959595978</v>
      </c>
      <c r="F49" s="19"/>
    </row>
    <row r="50" spans="1:6" ht="22.25" customHeight="1" x14ac:dyDescent="0.2">
      <c r="A50" s="16" t="s">
        <v>49</v>
      </c>
      <c r="B50" s="21">
        <v>44.4</v>
      </c>
      <c r="C50" s="22">
        <v>96.5</v>
      </c>
      <c r="D50" s="19"/>
      <c r="E50" s="23">
        <f t="shared" si="1"/>
        <v>1.1734234234234235</v>
      </c>
      <c r="F50" s="19"/>
    </row>
    <row r="51" spans="1:6" ht="22.25" customHeight="1" x14ac:dyDescent="0.2">
      <c r="A51" s="16" t="s">
        <v>50</v>
      </c>
      <c r="B51" s="17">
        <v>32.200000000000003</v>
      </c>
      <c r="C51" s="18">
        <v>66.2</v>
      </c>
      <c r="D51" s="19"/>
      <c r="E51" s="20">
        <f t="shared" si="1"/>
        <v>1.0559006211180124</v>
      </c>
      <c r="F51" s="19"/>
    </row>
    <row r="52" spans="1:6" ht="22.25" customHeight="1" x14ac:dyDescent="0.2">
      <c r="A52" s="16" t="s">
        <v>51</v>
      </c>
      <c r="B52" s="21">
        <v>84.7</v>
      </c>
      <c r="C52" s="22">
        <v>129.19999999999999</v>
      </c>
      <c r="D52" s="19"/>
      <c r="E52" s="23">
        <f t="shared" si="1"/>
        <v>0.52538370720188887</v>
      </c>
      <c r="F52" s="19"/>
    </row>
    <row r="53" spans="1:6" ht="22.25" customHeight="1" x14ac:dyDescent="0.2">
      <c r="A53" s="16" t="s">
        <v>52</v>
      </c>
      <c r="B53" s="17">
        <v>38.299999999999997</v>
      </c>
      <c r="C53" s="18">
        <v>71.400000000000006</v>
      </c>
      <c r="D53" s="19"/>
      <c r="E53" s="20">
        <f t="shared" si="1"/>
        <v>0.86422976501305515</v>
      </c>
      <c r="F53" s="19"/>
    </row>
    <row r="54" spans="1:6" ht="22.25" customHeight="1" x14ac:dyDescent="0.2">
      <c r="A54" s="16" t="s">
        <v>53</v>
      </c>
      <c r="B54" s="21">
        <v>90.6</v>
      </c>
      <c r="C54" s="22">
        <v>196.7</v>
      </c>
      <c r="D54" s="19"/>
      <c r="E54" s="23">
        <f t="shared" si="1"/>
        <v>1.1710816777041944</v>
      </c>
      <c r="F54" s="19"/>
    </row>
    <row r="55" spans="1:6" ht="22.25" customHeight="1" x14ac:dyDescent="0.2">
      <c r="A55" s="16" t="s">
        <v>54</v>
      </c>
      <c r="B55" s="17">
        <v>64.3</v>
      </c>
      <c r="C55" s="18">
        <v>120.5</v>
      </c>
      <c r="D55" s="33"/>
      <c r="E55" s="20">
        <f t="shared" si="1"/>
        <v>0.87402799377916029</v>
      </c>
      <c r="F55" s="33"/>
    </row>
    <row r="56" spans="1:6" ht="22.25" customHeight="1" x14ac:dyDescent="0.2">
      <c r="A56" s="34" t="s">
        <v>55</v>
      </c>
      <c r="B56" s="21">
        <v>24.6</v>
      </c>
      <c r="C56" s="22">
        <v>51.3</v>
      </c>
      <c r="D56" s="35"/>
      <c r="E56" s="23">
        <f t="shared" si="1"/>
        <v>1.0853658536585364</v>
      </c>
      <c r="F56" s="35"/>
    </row>
    <row r="57" spans="1:6" ht="22.25" customHeight="1" x14ac:dyDescent="0.2">
      <c r="A57" s="34" t="s">
        <v>56</v>
      </c>
      <c r="B57" s="17">
        <v>37.6</v>
      </c>
      <c r="C57" s="18">
        <v>65.599999999999994</v>
      </c>
      <c r="D57" s="35"/>
      <c r="E57" s="20">
        <f t="shared" si="1"/>
        <v>0.74468085106382953</v>
      </c>
      <c r="F57" s="35"/>
    </row>
    <row r="58" spans="1:6" ht="22.25" customHeight="1" x14ac:dyDescent="0.2">
      <c r="A58" s="34" t="s">
        <v>57</v>
      </c>
      <c r="B58" s="21">
        <v>21.8</v>
      </c>
      <c r="C58" s="22">
        <v>46.8</v>
      </c>
      <c r="D58" s="35"/>
      <c r="E58" s="23">
        <f t="shared" si="1"/>
        <v>1.1467889908256879</v>
      </c>
      <c r="F58" s="35"/>
    </row>
    <row r="59" spans="1:6" ht="22.25" customHeight="1" x14ac:dyDescent="0.2">
      <c r="A59" s="34" t="s">
        <v>58</v>
      </c>
      <c r="B59" s="17">
        <v>7</v>
      </c>
      <c r="C59" s="18">
        <v>14.4</v>
      </c>
      <c r="D59" s="35"/>
      <c r="E59" s="20">
        <f t="shared" si="1"/>
        <v>1.0571428571428572</v>
      </c>
      <c r="F59" s="35"/>
    </row>
    <row r="60" spans="1:6" ht="22.25" customHeight="1" x14ac:dyDescent="0.2">
      <c r="A60" s="34" t="s">
        <v>59</v>
      </c>
      <c r="B60" s="21">
        <v>2</v>
      </c>
      <c r="C60" s="22">
        <v>3.9</v>
      </c>
      <c r="D60" s="35"/>
      <c r="E60" s="23">
        <f t="shared" si="1"/>
        <v>0.95</v>
      </c>
      <c r="F60" s="35"/>
    </row>
    <row r="61" spans="1:6" ht="22.25" customHeight="1" x14ac:dyDescent="0.2">
      <c r="A61" s="34" t="s">
        <v>60</v>
      </c>
      <c r="B61" s="17">
        <v>6.2</v>
      </c>
      <c r="C61" s="18">
        <v>15.7</v>
      </c>
      <c r="D61" s="35"/>
      <c r="E61" s="20">
        <f t="shared" si="1"/>
        <v>1.532258064516129</v>
      </c>
      <c r="F61" s="35"/>
    </row>
    <row r="62" spans="1:6" ht="22.25" customHeight="1" x14ac:dyDescent="0.2">
      <c r="A62" s="34" t="s">
        <v>61</v>
      </c>
      <c r="B62" s="21">
        <v>105</v>
      </c>
      <c r="C62" s="22">
        <v>200.1</v>
      </c>
      <c r="D62" s="35"/>
      <c r="E62" s="23">
        <f t="shared" si="1"/>
        <v>0.90571428571428569</v>
      </c>
      <c r="F62" s="35"/>
    </row>
    <row r="63" spans="1:6" ht="22.25" customHeight="1" x14ac:dyDescent="0.2">
      <c r="A63" s="34" t="s">
        <v>62</v>
      </c>
      <c r="B63" s="17">
        <v>14.2</v>
      </c>
      <c r="C63" s="18">
        <v>10.199999999999999</v>
      </c>
      <c r="D63" s="35"/>
      <c r="E63" s="20">
        <f t="shared" si="1"/>
        <v>-0.28169014084507044</v>
      </c>
      <c r="F63" s="35"/>
    </row>
    <row r="64" spans="1:6" ht="22.25" customHeight="1" x14ac:dyDescent="0.2">
      <c r="A64" s="34" t="s">
        <v>63</v>
      </c>
      <c r="B64" s="21">
        <v>39</v>
      </c>
      <c r="C64" s="22">
        <v>78.599999999999994</v>
      </c>
      <c r="D64" s="35"/>
      <c r="E64" s="23">
        <f t="shared" si="1"/>
        <v>1.0153846153846153</v>
      </c>
      <c r="F64" s="35"/>
    </row>
    <row r="65" spans="1:6" ht="22.25" customHeight="1" x14ac:dyDescent="0.2">
      <c r="A65" s="34" t="s">
        <v>64</v>
      </c>
      <c r="B65" s="17">
        <v>54.5</v>
      </c>
      <c r="C65" s="18">
        <v>89.4</v>
      </c>
      <c r="D65" s="35"/>
      <c r="E65" s="20">
        <f t="shared" si="1"/>
        <v>0.64036697247706431</v>
      </c>
      <c r="F65" s="35"/>
    </row>
    <row r="66" spans="1:6" ht="22.25" customHeight="1" x14ac:dyDescent="0.2">
      <c r="A66" s="34" t="s">
        <v>65</v>
      </c>
      <c r="B66" s="21">
        <v>69.599999999999994</v>
      </c>
      <c r="C66" s="22">
        <v>134.30000000000001</v>
      </c>
      <c r="D66" s="35"/>
      <c r="E66" s="23">
        <f t="shared" si="1"/>
        <v>0.92959770114942564</v>
      </c>
      <c r="F66" s="35"/>
    </row>
    <row r="67" spans="1:6" ht="23.25" customHeight="1" x14ac:dyDescent="0.2">
      <c r="A67" s="36" t="s">
        <v>1</v>
      </c>
      <c r="B67" s="62">
        <v>21.3</v>
      </c>
      <c r="C67" s="63">
        <v>40</v>
      </c>
      <c r="D67" s="64"/>
      <c r="E67" s="65">
        <f t="shared" si="1"/>
        <v>0.87793427230046939</v>
      </c>
      <c r="F67" s="35"/>
    </row>
    <row r="68" spans="1:6" ht="92.25" customHeight="1" x14ac:dyDescent="0.2">
      <c r="A68" s="34"/>
      <c r="B68" s="124" t="s">
        <v>83</v>
      </c>
      <c r="C68" s="122"/>
      <c r="D68" s="66"/>
      <c r="E68" s="67"/>
      <c r="F68" s="49"/>
    </row>
  </sheetData>
  <mergeCells count="2">
    <mergeCell ref="A1:F1"/>
    <mergeCell ref="B68:C68"/>
  </mergeCells>
  <pageMargins left="1" right="1" top="1" bottom="1" header="0.25" footer="0.25"/>
  <pageSetup orientation="portrait"/>
  <headerFooter>
    <oddFooter>&amp;C&amp;"Helvetica,Regular"&amp;12&amp;K000000&amp;P</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AE68"/>
  <sheetViews>
    <sheetView showGridLines="0" workbookViewId="0">
      <pane xSplit="2" ySplit="4" topLeftCell="G56" activePane="bottomRight" state="frozen"/>
      <selection pane="topRight"/>
      <selection pane="bottomLeft"/>
      <selection pane="bottomRight" activeCell="M74" sqref="M74"/>
    </sheetView>
  </sheetViews>
  <sheetFormatPr baseColWidth="10" defaultColWidth="12.25" defaultRowHeight="21.75" customHeight="1" x14ac:dyDescent="0.2"/>
  <cols>
    <col min="1" max="1" width="13.375" customWidth="1"/>
    <col min="2" max="2" width="22.25" style="68" customWidth="1"/>
    <col min="3" max="3" width="10.875" style="68" customWidth="1"/>
    <col min="4" max="4" width="11.25" style="68" customWidth="1"/>
    <col min="5" max="28" width="10.875" style="68" customWidth="1"/>
    <col min="29" max="29" width="1.875" style="68" customWidth="1"/>
    <col min="30" max="30" width="10.875" style="68" customWidth="1"/>
    <col min="31" max="31" width="2.25" style="68" customWidth="1"/>
    <col min="32" max="256" width="12.25" customWidth="1"/>
  </cols>
  <sheetData>
    <row r="1" spans="2:31" ht="103" customHeight="1" x14ac:dyDescent="0.2"/>
    <row r="2" spans="2:31" ht="30" customHeight="1" x14ac:dyDescent="0.2">
      <c r="B2" s="120" t="s">
        <v>85</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row>
    <row r="3" spans="2:31" ht="22.5" customHeight="1" x14ac:dyDescent="0.25">
      <c r="B3" s="2"/>
      <c r="C3" s="4"/>
      <c r="D3" s="125"/>
      <c r="E3" s="126"/>
      <c r="F3" s="4"/>
      <c r="G3" s="4"/>
      <c r="H3" s="4"/>
      <c r="I3" s="4"/>
      <c r="J3" s="4"/>
      <c r="K3" s="4"/>
      <c r="L3" s="4"/>
      <c r="M3" s="4"/>
      <c r="N3" s="4"/>
      <c r="O3" s="4"/>
      <c r="P3" s="4"/>
      <c r="Q3" s="4"/>
      <c r="R3" s="4"/>
      <c r="S3" s="4"/>
      <c r="T3" s="4"/>
      <c r="U3" s="4"/>
      <c r="V3" s="4"/>
      <c r="W3" s="4"/>
      <c r="X3" s="4"/>
      <c r="Y3" s="4"/>
      <c r="Z3" s="4"/>
      <c r="AA3" s="4"/>
      <c r="AB3" s="4"/>
      <c r="AC3" s="4"/>
      <c r="AD3" s="4"/>
      <c r="AE3" s="5"/>
    </row>
    <row r="4" spans="2:31" ht="22.75" customHeight="1" x14ac:dyDescent="0.25">
      <c r="B4" s="6" t="s">
        <v>1</v>
      </c>
      <c r="C4" s="7">
        <v>1990</v>
      </c>
      <c r="D4" s="7">
        <v>1991</v>
      </c>
      <c r="E4" s="7">
        <v>1992</v>
      </c>
      <c r="F4" s="7">
        <v>1993</v>
      </c>
      <c r="G4" s="7">
        <v>1994</v>
      </c>
      <c r="H4" s="7">
        <v>1995</v>
      </c>
      <c r="I4" s="7">
        <v>1996</v>
      </c>
      <c r="J4" s="7">
        <v>1997</v>
      </c>
      <c r="K4" s="7">
        <v>1998</v>
      </c>
      <c r="L4" s="7">
        <v>1999</v>
      </c>
      <c r="M4" s="7">
        <v>2000</v>
      </c>
      <c r="N4" s="7">
        <v>2001</v>
      </c>
      <c r="O4" s="7">
        <v>2002</v>
      </c>
      <c r="P4" s="7">
        <v>2003</v>
      </c>
      <c r="Q4" s="7">
        <v>2004</v>
      </c>
      <c r="R4" s="7">
        <v>2005</v>
      </c>
      <c r="S4" s="7">
        <v>2006</v>
      </c>
      <c r="T4" s="7">
        <v>2007</v>
      </c>
      <c r="U4" s="7">
        <v>2008</v>
      </c>
      <c r="V4" s="7">
        <v>2009</v>
      </c>
      <c r="W4" s="7">
        <v>2010</v>
      </c>
      <c r="X4" s="7">
        <v>2011</v>
      </c>
      <c r="Y4" s="7">
        <v>2012</v>
      </c>
      <c r="Z4" s="7">
        <v>2013</v>
      </c>
      <c r="AA4" s="7">
        <v>2014</v>
      </c>
      <c r="AB4" s="7">
        <v>2015</v>
      </c>
      <c r="AC4" s="8"/>
      <c r="AD4" s="9" t="s">
        <v>2</v>
      </c>
      <c r="AE4" s="10"/>
    </row>
    <row r="5" spans="2:31" ht="23.25" customHeight="1" x14ac:dyDescent="0.2">
      <c r="B5" s="11" t="s">
        <v>3</v>
      </c>
      <c r="C5" s="12"/>
      <c r="D5" s="13"/>
      <c r="E5" s="13"/>
      <c r="F5" s="13"/>
      <c r="G5" s="13"/>
      <c r="H5" s="13"/>
      <c r="I5" s="13"/>
      <c r="J5" s="13"/>
      <c r="K5" s="13"/>
      <c r="L5" s="13"/>
      <c r="M5" s="13"/>
      <c r="N5" s="13"/>
      <c r="O5" s="13"/>
      <c r="P5" s="13"/>
      <c r="Q5" s="13"/>
      <c r="R5" s="13"/>
      <c r="S5" s="13"/>
      <c r="T5" s="13"/>
      <c r="U5" s="13"/>
      <c r="V5" s="13"/>
      <c r="W5" s="13"/>
      <c r="X5" s="13"/>
      <c r="Y5" s="13"/>
      <c r="Z5" s="13"/>
      <c r="AA5" s="13"/>
      <c r="AB5" s="13"/>
      <c r="AC5" s="14"/>
      <c r="AD5" s="15"/>
      <c r="AE5" s="14"/>
    </row>
    <row r="6" spans="2:31" ht="22.25" customHeight="1" x14ac:dyDescent="0.2">
      <c r="B6" s="16" t="s">
        <v>4</v>
      </c>
      <c r="C6" s="17">
        <v>5889202771.3467531</v>
      </c>
      <c r="D6" s="18">
        <v>6183476602.124752</v>
      </c>
      <c r="E6" s="18">
        <v>6245929614.7596235</v>
      </c>
      <c r="F6" s="18">
        <v>5856183606.8484478</v>
      </c>
      <c r="G6" s="18">
        <v>5631891774.8998423</v>
      </c>
      <c r="H6" s="18">
        <v>5185845946.2907639</v>
      </c>
      <c r="I6" s="18">
        <v>4770978270.516325</v>
      </c>
      <c r="J6" s="18">
        <v>4695119716.1487045</v>
      </c>
      <c r="K6" s="18">
        <v>4918137902.2932024</v>
      </c>
      <c r="L6" s="18">
        <v>4868464709.6669693</v>
      </c>
      <c r="M6" s="18">
        <v>4826748585.3338499</v>
      </c>
      <c r="N6" s="18">
        <v>4925977225.8998222</v>
      </c>
      <c r="O6" s="18">
        <v>5145011759.8207693</v>
      </c>
      <c r="P6" s="18">
        <v>5082050812.4096756</v>
      </c>
      <c r="Q6" s="18">
        <v>5327699755.9546223</v>
      </c>
      <c r="R6" s="18">
        <v>5375649053.9108</v>
      </c>
      <c r="S6" s="18">
        <v>5665109338.3941479</v>
      </c>
      <c r="T6" s="18">
        <v>5936231951.1637621</v>
      </c>
      <c r="U6" s="18">
        <v>6235899991.3092957</v>
      </c>
      <c r="V6" s="18">
        <v>6452187532.0854406</v>
      </c>
      <c r="W6" s="18">
        <v>6696461063.9496469</v>
      </c>
      <c r="X6" s="18">
        <v>6977151645.6212444</v>
      </c>
      <c r="Y6" s="18">
        <v>7257588873.8070583</v>
      </c>
      <c r="Z6" s="18">
        <v>7591006441.6057148</v>
      </c>
      <c r="AA6" s="18">
        <v>7944817041.2270851</v>
      </c>
      <c r="AB6" s="18">
        <v>7634578343.0520773</v>
      </c>
      <c r="AC6" s="19"/>
      <c r="AD6" s="20">
        <f>(AB6-C6)/C6</f>
        <v>0.29636873435522559</v>
      </c>
      <c r="AE6" s="19"/>
    </row>
    <row r="7" spans="2:31" ht="22.25" customHeight="1" x14ac:dyDescent="0.2">
      <c r="B7" s="16" t="s">
        <v>5</v>
      </c>
      <c r="C7" s="21">
        <v>658530458.34153628</v>
      </c>
      <c r="D7" s="22">
        <v>622998796.12852597</v>
      </c>
      <c r="E7" s="22">
        <v>676146346.41392708</v>
      </c>
      <c r="F7" s="22">
        <v>696470882.84451103</v>
      </c>
      <c r="G7" s="22">
        <v>659720328.87031388</v>
      </c>
      <c r="H7" s="22">
        <v>683537086.93413937</v>
      </c>
      <c r="I7" s="22">
        <v>674708054.13572669</v>
      </c>
      <c r="J7" s="22">
        <v>701901087.2376982</v>
      </c>
      <c r="K7" s="22">
        <v>710904109.09602511</v>
      </c>
      <c r="L7" s="22">
        <v>724582783.30489969</v>
      </c>
      <c r="M7" s="22">
        <v>803186066.72181094</v>
      </c>
      <c r="N7" s="22">
        <v>821923887.58528411</v>
      </c>
      <c r="O7" s="22">
        <v>841031803.64980447</v>
      </c>
      <c r="P7" s="22">
        <v>858727970.25528562</v>
      </c>
      <c r="Q7" s="22">
        <v>875212132.80540514</v>
      </c>
      <c r="R7" s="22">
        <v>900045469.81504655</v>
      </c>
      <c r="S7" s="22">
        <v>923868772.16678035</v>
      </c>
      <c r="T7" s="22">
        <v>931261134.00650978</v>
      </c>
      <c r="U7" s="22">
        <v>934988663.66162324</v>
      </c>
      <c r="V7" s="22">
        <v>953220942.39552283</v>
      </c>
      <c r="W7" s="22">
        <v>974191802.95409715</v>
      </c>
      <c r="X7" s="22">
        <v>999520790.68993211</v>
      </c>
      <c r="Y7" s="22">
        <v>1029506414.130091</v>
      </c>
      <c r="Z7" s="22">
        <v>1065539138.561765</v>
      </c>
      <c r="AA7" s="22">
        <v>1087506713.9999461</v>
      </c>
      <c r="AB7" s="22">
        <v>1098546194.929359</v>
      </c>
      <c r="AC7" s="19"/>
      <c r="AD7" s="23">
        <f>(AB7-C7)/C7</f>
        <v>0.66817826117864321</v>
      </c>
      <c r="AE7" s="19"/>
    </row>
    <row r="8" spans="2:31" ht="22.25" customHeight="1" x14ac:dyDescent="0.2">
      <c r="B8" s="16" t="s">
        <v>6</v>
      </c>
      <c r="C8" s="17">
        <v>1831219810.9346211</v>
      </c>
      <c r="D8" s="18">
        <v>1752887247.221736</v>
      </c>
      <c r="E8" s="18">
        <v>1752572306.3594739</v>
      </c>
      <c r="F8" s="18">
        <v>1636536575.2815621</v>
      </c>
      <c r="G8" s="18">
        <v>1621196621.5082641</v>
      </c>
      <c r="H8" s="18">
        <v>1564645049.3690691</v>
      </c>
      <c r="I8" s="18">
        <v>1500252100.1202409</v>
      </c>
      <c r="J8" s="18">
        <v>1489062137.727236</v>
      </c>
      <c r="K8" s="18">
        <v>1490541946.3281529</v>
      </c>
      <c r="L8" s="18">
        <v>1523020947.4283719</v>
      </c>
      <c r="M8" s="18">
        <v>1529359973.1373849</v>
      </c>
      <c r="N8" s="18">
        <v>1560677662.4114721</v>
      </c>
      <c r="O8" s="18">
        <v>1601544979.148598</v>
      </c>
      <c r="P8" s="18">
        <v>1652793767.6924119</v>
      </c>
      <c r="Q8" s="18">
        <v>1716037526.1980929</v>
      </c>
      <c r="R8" s="18">
        <v>1770429071.6895909</v>
      </c>
      <c r="S8" s="18">
        <v>1855407271.4342899</v>
      </c>
      <c r="T8" s="18">
        <v>1950034181.262872</v>
      </c>
      <c r="U8" s="18">
        <v>2063135434.8254421</v>
      </c>
      <c r="V8" s="18">
        <v>2166965346.9580078</v>
      </c>
      <c r="W8" s="18">
        <v>2242525640.6271</v>
      </c>
      <c r="X8" s="18">
        <v>2342710799.3719492</v>
      </c>
      <c r="Y8" s="18">
        <v>2456153748.5646172</v>
      </c>
      <c r="Z8" s="18">
        <v>2578959158.0219798</v>
      </c>
      <c r="AA8" s="18">
        <v>2733701719.039207</v>
      </c>
      <c r="AB8" s="18">
        <v>2911406226.3990459</v>
      </c>
      <c r="AC8" s="19"/>
      <c r="AD8" s="20">
        <f>(AB8-C8)/C8</f>
        <v>0.58987261333368679</v>
      </c>
      <c r="AE8" s="19"/>
    </row>
    <row r="9" spans="2:31" ht="22.25" customHeight="1" x14ac:dyDescent="0.2">
      <c r="B9" s="16" t="s">
        <v>7</v>
      </c>
      <c r="C9" s="40" t="s">
        <v>69</v>
      </c>
      <c r="D9" s="41" t="s">
        <v>69</v>
      </c>
      <c r="E9" s="22">
        <v>3464715057.5044761</v>
      </c>
      <c r="F9" s="22">
        <v>3930884240.539639</v>
      </c>
      <c r="G9" s="22">
        <v>4765073355.3772535</v>
      </c>
      <c r="H9" s="22">
        <v>4901277213.2754946</v>
      </c>
      <c r="I9" s="22">
        <v>5355078548.5913897</v>
      </c>
      <c r="J9" s="22">
        <v>5778594837.6438351</v>
      </c>
      <c r="K9" s="22">
        <v>5881025215.367589</v>
      </c>
      <c r="L9" s="22">
        <v>5881817991.7417421</v>
      </c>
      <c r="M9" s="22">
        <v>5697012107.1860514</v>
      </c>
      <c r="N9" s="22">
        <v>6195810310.0090427</v>
      </c>
      <c r="O9" s="22">
        <v>6382021003.3494959</v>
      </c>
      <c r="P9" s="22">
        <v>6212545424.5969706</v>
      </c>
      <c r="Q9" s="22">
        <v>6302735154.1084824</v>
      </c>
      <c r="R9" s="22">
        <v>6464995889.6766548</v>
      </c>
      <c r="S9" s="22">
        <v>6402336055.0511389</v>
      </c>
      <c r="T9" s="22">
        <v>6493685998.2479382</v>
      </c>
      <c r="U9" s="22">
        <v>5858406746.5061274</v>
      </c>
      <c r="V9" s="22">
        <v>6085507975.4421148</v>
      </c>
      <c r="W9" s="22">
        <v>6219035616.0443354</v>
      </c>
      <c r="X9" s="22">
        <v>6758835465.4946899</v>
      </c>
      <c r="Y9" s="41" t="s">
        <v>69</v>
      </c>
      <c r="Z9" s="41" t="s">
        <v>69</v>
      </c>
      <c r="AA9" s="41" t="s">
        <v>69</v>
      </c>
      <c r="AB9" s="41" t="s">
        <v>69</v>
      </c>
      <c r="AC9" s="19"/>
      <c r="AD9" s="23">
        <f>(X9-E9)/E9</f>
        <v>0.95076228587838441</v>
      </c>
      <c r="AE9" s="19"/>
    </row>
    <row r="10" spans="2:31" ht="22.25" customHeight="1" x14ac:dyDescent="0.2">
      <c r="B10" s="16" t="s">
        <v>8</v>
      </c>
      <c r="C10" s="17">
        <v>31350152720.498531</v>
      </c>
      <c r="D10" s="18">
        <v>29112541931.565102</v>
      </c>
      <c r="E10" s="18">
        <v>26587762517.73698</v>
      </c>
      <c r="F10" s="18">
        <v>30082147999.028709</v>
      </c>
      <c r="G10" s="18">
        <v>31041757862.13184</v>
      </c>
      <c r="H10" s="18">
        <v>32943845117.73875</v>
      </c>
      <c r="I10" s="18">
        <v>37037504561.823227</v>
      </c>
      <c r="J10" s="18">
        <v>38198225460.653236</v>
      </c>
      <c r="K10" s="18">
        <v>36877277672.008179</v>
      </c>
      <c r="L10" s="18">
        <v>38780936521.4459</v>
      </c>
      <c r="M10" s="18">
        <v>41136187141.948181</v>
      </c>
      <c r="N10" s="18">
        <v>44551028045.617638</v>
      </c>
      <c r="O10" s="18">
        <v>45225853914.014221</v>
      </c>
      <c r="P10" s="18">
        <v>44248360523.848732</v>
      </c>
      <c r="Q10" s="18">
        <v>50254014899.714371</v>
      </c>
      <c r="R10" s="18">
        <v>56193419293.814903</v>
      </c>
      <c r="S10" s="18">
        <v>62281822906.66021</v>
      </c>
      <c r="T10" s="18">
        <v>69416932546.647202</v>
      </c>
      <c r="U10" s="18">
        <v>76905993365.039307</v>
      </c>
      <c r="V10" s="18">
        <v>83675684346.822372</v>
      </c>
      <c r="W10" s="18">
        <v>94177433193.74379</v>
      </c>
      <c r="X10" s="18">
        <v>104704865663.23151</v>
      </c>
      <c r="Y10" s="18">
        <v>113759545218.87691</v>
      </c>
      <c r="Z10" s="18">
        <v>125797887490.47279</v>
      </c>
      <c r="AA10" s="18">
        <v>138728887617.93909</v>
      </c>
      <c r="AB10" s="18">
        <v>152057290468.4346</v>
      </c>
      <c r="AC10" s="19"/>
      <c r="AD10" s="20">
        <f>(AB10-C10)/C10</f>
        <v>3.8502886676214119</v>
      </c>
      <c r="AE10" s="19"/>
    </row>
    <row r="11" spans="2:31" ht="22.25" customHeight="1" x14ac:dyDescent="0.2">
      <c r="B11" s="16" t="s">
        <v>9</v>
      </c>
      <c r="C11" s="21">
        <v>55707556394.990051</v>
      </c>
      <c r="D11" s="22">
        <v>56508824244.789337</v>
      </c>
      <c r="E11" s="22">
        <v>56057039608.126129</v>
      </c>
      <c r="F11" s="22">
        <v>56255031534.025749</v>
      </c>
      <c r="G11" s="22">
        <v>57736105295.181686</v>
      </c>
      <c r="H11" s="22">
        <v>60280083108.054199</v>
      </c>
      <c r="I11" s="22">
        <v>62779801264.659973</v>
      </c>
      <c r="J11" s="22">
        <v>63077943746.541939</v>
      </c>
      <c r="K11" s="22">
        <v>65153342907.935829</v>
      </c>
      <c r="L11" s="22">
        <v>66655380645.195198</v>
      </c>
      <c r="M11" s="22">
        <v>67055109891.186981</v>
      </c>
      <c r="N11" s="22">
        <v>69589730346.058273</v>
      </c>
      <c r="O11" s="22">
        <v>69970288418.35318</v>
      </c>
      <c r="P11" s="22">
        <v>72022150015.821899</v>
      </c>
      <c r="Q11" s="22">
        <v>75698376457.526123</v>
      </c>
      <c r="R11" s="22">
        <v>80169626784.125366</v>
      </c>
      <c r="S11" s="22">
        <v>85358601306.956665</v>
      </c>
      <c r="T11" s="22">
        <v>91206288418.486877</v>
      </c>
      <c r="U11" s="22">
        <v>91418144889.445343</v>
      </c>
      <c r="V11" s="22">
        <v>94441287921.246552</v>
      </c>
      <c r="W11" s="22">
        <v>102376506594.9187</v>
      </c>
      <c r="X11" s="22">
        <v>108633362952.2742</v>
      </c>
      <c r="Y11" s="22">
        <v>113581550492.6039</v>
      </c>
      <c r="Z11" s="22">
        <v>120048350544.5611</v>
      </c>
      <c r="AA11" s="22">
        <v>126449159812.2114</v>
      </c>
      <c r="AB11" s="22">
        <v>133592522053.1028</v>
      </c>
      <c r="AC11" s="19"/>
      <c r="AD11" s="23">
        <f>(AB11-C11)/C11</f>
        <v>1.3981041477726202</v>
      </c>
      <c r="AE11" s="19"/>
    </row>
    <row r="12" spans="2:31" ht="22.25" customHeight="1" x14ac:dyDescent="0.2">
      <c r="B12" s="16" t="s">
        <v>10</v>
      </c>
      <c r="C12" s="17">
        <v>19174383377.574478</v>
      </c>
      <c r="D12" s="18">
        <v>17964569063.701408</v>
      </c>
      <c r="E12" s="18">
        <v>18177656210.423809</v>
      </c>
      <c r="F12" s="18">
        <v>18558761646.612888</v>
      </c>
      <c r="G12" s="18">
        <v>18545472040.971241</v>
      </c>
      <c r="H12" s="18">
        <v>18863010056.775681</v>
      </c>
      <c r="I12" s="18">
        <v>19268360118.43491</v>
      </c>
      <c r="J12" s="18">
        <v>19980035574.751339</v>
      </c>
      <c r="K12" s="18">
        <v>20765717794.949989</v>
      </c>
      <c r="L12" s="18">
        <v>21733216613.039398</v>
      </c>
      <c r="M12" s="18">
        <v>22767731871.907631</v>
      </c>
      <c r="N12" s="18">
        <v>24137853996.525509</v>
      </c>
      <c r="O12" s="18">
        <v>21078673520.361511</v>
      </c>
      <c r="P12" s="18">
        <v>23141198987.044708</v>
      </c>
      <c r="Q12" s="18">
        <v>24357732651.851051</v>
      </c>
      <c r="R12" s="18">
        <v>25478894719.594601</v>
      </c>
      <c r="S12" s="18">
        <v>26758599469.89595</v>
      </c>
      <c r="T12" s="18">
        <v>28428490862.246819</v>
      </c>
      <c r="U12" s="18">
        <v>30455019682.24321</v>
      </c>
      <c r="V12" s="18">
        <v>29232597651.732109</v>
      </c>
      <c r="W12" s="18">
        <v>29309511789.557892</v>
      </c>
      <c r="X12" s="18">
        <v>29735787033.41901</v>
      </c>
      <c r="Y12" s="18">
        <v>30636040390.769718</v>
      </c>
      <c r="Z12" s="18">
        <v>31326945612.357361</v>
      </c>
      <c r="AA12" s="18">
        <v>32365701440.126999</v>
      </c>
      <c r="AB12" s="18">
        <v>33354200457.828239</v>
      </c>
      <c r="AC12" s="19"/>
      <c r="AD12" s="20">
        <f>(AB12-C12)/C12</f>
        <v>0.73951880490915067</v>
      </c>
      <c r="AE12" s="19"/>
    </row>
    <row r="13" spans="2:31" ht="22.25" customHeight="1" x14ac:dyDescent="0.2">
      <c r="B13" s="16" t="s">
        <v>11</v>
      </c>
      <c r="C13" s="21">
        <v>7023399391.1263161</v>
      </c>
      <c r="D13" s="22">
        <v>7636558439.3653307</v>
      </c>
      <c r="E13" s="22">
        <v>7076571278.6750135</v>
      </c>
      <c r="F13" s="22">
        <v>7762421264.0959263</v>
      </c>
      <c r="G13" s="22">
        <v>6967535220.1753855</v>
      </c>
      <c r="H13" s="22">
        <v>8133121476.4547338</v>
      </c>
      <c r="I13" s="22">
        <v>8728196071.7788315</v>
      </c>
      <c r="J13" s="22">
        <v>9059205846.7348652</v>
      </c>
      <c r="K13" s="22">
        <v>9412084891.6173897</v>
      </c>
      <c r="L13" s="22">
        <v>9698426688.7175903</v>
      </c>
      <c r="M13" s="22">
        <v>9851281441.7543163</v>
      </c>
      <c r="N13" s="22">
        <v>9361183752.1452885</v>
      </c>
      <c r="O13" s="22">
        <v>9520323876.5578461</v>
      </c>
      <c r="P13" s="22">
        <v>10063519230.46233</v>
      </c>
      <c r="Q13" s="22">
        <v>10609012057.696989</v>
      </c>
      <c r="R13" s="22">
        <v>10955791575.40307</v>
      </c>
      <c r="S13" s="22">
        <v>11470713779.44702</v>
      </c>
      <c r="T13" s="22">
        <v>12571902301.888929</v>
      </c>
      <c r="U13" s="22">
        <v>13532362545.250759</v>
      </c>
      <c r="V13" s="22">
        <v>14659352621.00062</v>
      </c>
      <c r="W13" s="22">
        <v>15667046141.83569</v>
      </c>
      <c r="X13" s="22">
        <v>16427533195.51022</v>
      </c>
      <c r="Y13" s="22">
        <v>16737323535.57576</v>
      </c>
      <c r="Z13" s="22">
        <v>17607664359.150459</v>
      </c>
      <c r="AA13" s="22">
        <v>18611301228.286209</v>
      </c>
      <c r="AB13" s="22">
        <v>19137290349.12328</v>
      </c>
      <c r="AC13" s="19"/>
      <c r="AD13" s="23">
        <f>(AB13-C13)/C13</f>
        <v>1.7247902736817455</v>
      </c>
      <c r="AE13" s="19"/>
    </row>
    <row r="14" spans="2:31" ht="22.25" customHeight="1" x14ac:dyDescent="0.2">
      <c r="B14" s="16" t="s">
        <v>12</v>
      </c>
      <c r="C14" s="17">
        <v>7820984991.3876333</v>
      </c>
      <c r="D14" s="18">
        <v>8167880575.2209797</v>
      </c>
      <c r="E14" s="18">
        <v>8699830019.4081821</v>
      </c>
      <c r="F14" s="18">
        <v>9141960856.3120193</v>
      </c>
      <c r="G14" s="18">
        <v>9520085422.0586452</v>
      </c>
      <c r="H14" s="18">
        <v>9928281614.7332611</v>
      </c>
      <c r="I14" s="18">
        <v>10483058487.434401</v>
      </c>
      <c r="J14" s="18">
        <v>11079280074.48632</v>
      </c>
      <c r="K14" s="18">
        <v>11751861965.7836</v>
      </c>
      <c r="L14" s="18">
        <v>12058677172.02693</v>
      </c>
      <c r="M14" s="18">
        <v>13147167425.828951</v>
      </c>
      <c r="N14" s="18">
        <v>13485519020.47263</v>
      </c>
      <c r="O14" s="18">
        <v>13770510286.215919</v>
      </c>
      <c r="P14" s="18">
        <v>14274078072.609909</v>
      </c>
      <c r="Q14" s="18">
        <v>15094233415.21538</v>
      </c>
      <c r="R14" s="18">
        <v>15281611347.79615</v>
      </c>
      <c r="S14" s="18">
        <v>16586394387.538019</v>
      </c>
      <c r="T14" s="18">
        <v>17536299872.346489</v>
      </c>
      <c r="U14" s="18">
        <v>18480973780.461498</v>
      </c>
      <c r="V14" s="18">
        <v>19093632289.71616</v>
      </c>
      <c r="W14" s="18">
        <v>19929399378.417339</v>
      </c>
      <c r="X14" s="18">
        <v>20742028226.425461</v>
      </c>
      <c r="Y14" s="18">
        <v>21467194083.442951</v>
      </c>
      <c r="Z14" s="18">
        <v>22188578982.53019</v>
      </c>
      <c r="AA14" s="18">
        <v>23019446838.316841</v>
      </c>
      <c r="AB14" s="18">
        <v>23817914134.219589</v>
      </c>
      <c r="AC14" s="19"/>
      <c r="AD14" s="20">
        <f>(AB14-C14)/C14</f>
        <v>2.0453854802748714</v>
      </c>
      <c r="AE14" s="19"/>
    </row>
    <row r="15" spans="2:31" ht="22.25" customHeight="1" x14ac:dyDescent="0.2">
      <c r="B15" s="16" t="s">
        <v>13</v>
      </c>
      <c r="C15" s="21"/>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19"/>
      <c r="AD15" s="23"/>
      <c r="AE15" s="19"/>
    </row>
    <row r="16" spans="2:31" ht="22.25" customHeight="1" x14ac:dyDescent="0.2">
      <c r="B16" s="16" t="s">
        <v>14</v>
      </c>
      <c r="C16" s="17">
        <v>5014689189.7726431</v>
      </c>
      <c r="D16" s="18">
        <v>5260408916.8894062</v>
      </c>
      <c r="E16" s="18">
        <v>4985219536.0645924</v>
      </c>
      <c r="F16" s="18">
        <v>5422280803.0520964</v>
      </c>
      <c r="G16" s="18">
        <v>5756231621.0266218</v>
      </c>
      <c r="H16" s="18">
        <v>5885016369.3189011</v>
      </c>
      <c r="I16" s="18">
        <v>7464867958.2247314</v>
      </c>
      <c r="J16" s="18">
        <v>8274211304.1758013</v>
      </c>
      <c r="K16" s="18">
        <v>9255482621.5499363</v>
      </c>
      <c r="L16" s="18">
        <v>9979536623.107666</v>
      </c>
      <c r="M16" s="18">
        <v>10147043443.19549</v>
      </c>
      <c r="N16" s="18">
        <v>11437845371.15827</v>
      </c>
      <c r="O16" s="18">
        <v>12443696079.155161</v>
      </c>
      <c r="P16" s="18">
        <v>13252611816.18704</v>
      </c>
      <c r="Q16" s="18">
        <v>14287797989.337721</v>
      </c>
      <c r="R16" s="18">
        <v>15533789398.9543</v>
      </c>
      <c r="S16" s="18">
        <v>17064031608.41626</v>
      </c>
      <c r="T16" s="18">
        <v>18331217003.10516</v>
      </c>
      <c r="U16" s="18">
        <v>19591709145.151711</v>
      </c>
      <c r="V16" s="18">
        <v>20836069044.555161</v>
      </c>
      <c r="W16" s="18">
        <v>22229529470.205669</v>
      </c>
      <c r="X16" s="18">
        <v>23811739934.018311</v>
      </c>
      <c r="Y16" s="18">
        <v>25525753222.823299</v>
      </c>
      <c r="Z16" s="18">
        <v>27348721677.810398</v>
      </c>
      <c r="AA16" s="18">
        <v>29384516058.29055</v>
      </c>
      <c r="AB16" s="18">
        <v>31326751237.46505</v>
      </c>
      <c r="AC16" s="19"/>
      <c r="AD16" s="20">
        <f>(AB16-C16)/C16</f>
        <v>5.2469975808979994</v>
      </c>
      <c r="AE16" s="19"/>
    </row>
    <row r="17" spans="2:31" ht="22.25" customHeight="1" x14ac:dyDescent="0.2">
      <c r="B17" s="16" t="s">
        <v>15</v>
      </c>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19"/>
      <c r="AD17" s="23"/>
      <c r="AE17" s="19"/>
    </row>
    <row r="18" spans="2:31" ht="22.25" customHeight="1" x14ac:dyDescent="0.2">
      <c r="B18" s="16" t="s">
        <v>16</v>
      </c>
      <c r="C18" s="17">
        <v>6173438434.6316833</v>
      </c>
      <c r="D18" s="18">
        <v>6018214754.7454376</v>
      </c>
      <c r="E18" s="18">
        <v>6371647971.2443056</v>
      </c>
      <c r="F18" s="18">
        <v>5854990670.1411781</v>
      </c>
      <c r="G18" s="18">
        <v>2912971029.223032</v>
      </c>
      <c r="H18" s="18">
        <v>3939038225.5242052</v>
      </c>
      <c r="I18" s="18">
        <v>4441096053.6688232</v>
      </c>
      <c r="J18" s="18">
        <v>5056176864.7356558</v>
      </c>
      <c r="K18" s="18">
        <v>5504086862.0743637</v>
      </c>
      <c r="L18" s="18">
        <v>5921356996.347106</v>
      </c>
      <c r="M18" s="18">
        <v>6413937213.5992727</v>
      </c>
      <c r="N18" s="18">
        <v>6969958493.2055149</v>
      </c>
      <c r="O18" s="18">
        <v>7911636818.6366081</v>
      </c>
      <c r="P18" s="18">
        <v>8026461202.8358269</v>
      </c>
      <c r="Q18" s="18">
        <v>8584010532.139863</v>
      </c>
      <c r="R18" s="18">
        <v>9177337461.4905491</v>
      </c>
      <c r="S18" s="18">
        <v>10024889312.301001</v>
      </c>
      <c r="T18" s="18">
        <v>10788069485.65521</v>
      </c>
      <c r="U18" s="18">
        <v>11992283427.530689</v>
      </c>
      <c r="V18" s="18">
        <v>12743958372.140869</v>
      </c>
      <c r="W18" s="18">
        <v>13675881900.40756</v>
      </c>
      <c r="X18" s="18">
        <v>14749703249.85067</v>
      </c>
      <c r="Y18" s="18">
        <v>16045959021.678419</v>
      </c>
      <c r="Z18" s="18">
        <v>16797633966.288601</v>
      </c>
      <c r="AA18" s="18">
        <v>17975002374.428001</v>
      </c>
      <c r="AB18" s="18">
        <v>19216033048.284389</v>
      </c>
      <c r="AC18" s="19"/>
      <c r="AD18" s="20">
        <f>(AB18-C18)/C18</f>
        <v>2.1126953401667552</v>
      </c>
      <c r="AE18" s="19"/>
    </row>
    <row r="19" spans="2:31" ht="22.25" customHeight="1" x14ac:dyDescent="0.2">
      <c r="B19" s="16" t="s">
        <v>17</v>
      </c>
      <c r="C19" s="21">
        <v>988148343.59528899</v>
      </c>
      <c r="D19" s="22">
        <v>1015425448.37214</v>
      </c>
      <c r="E19" s="22">
        <v>1088144804.094897</v>
      </c>
      <c r="F19" s="22">
        <v>1155573326.5736959</v>
      </c>
      <c r="G19" s="22">
        <v>1146343797.0917151</v>
      </c>
      <c r="H19" s="22">
        <v>1136879097.0802441</v>
      </c>
      <c r="I19" s="22">
        <v>1192785414.8587611</v>
      </c>
      <c r="J19" s="22">
        <v>1335461110.0269899</v>
      </c>
      <c r="K19" s="22">
        <v>1447685229.253114</v>
      </c>
      <c r="L19" s="22">
        <v>1474785992.109246</v>
      </c>
      <c r="M19" s="22">
        <v>1497119248.8218651</v>
      </c>
      <c r="N19" s="22">
        <v>1463117233.9471879</v>
      </c>
      <c r="O19" s="22">
        <v>1480862377.235707</v>
      </c>
      <c r="P19" s="22">
        <v>1393682120.5804191</v>
      </c>
      <c r="Q19" s="22">
        <v>1353955857.579443</v>
      </c>
      <c r="R19" s="22">
        <v>1475889891.9573231</v>
      </c>
      <c r="S19" s="22">
        <v>1614713982.5558989</v>
      </c>
      <c r="T19" s="22">
        <v>1782990368.6187999</v>
      </c>
      <c r="U19" s="22">
        <v>1744711479.3490181</v>
      </c>
      <c r="V19" s="22">
        <v>1725428129.1153691</v>
      </c>
      <c r="W19" s="22">
        <v>1828176726.628994</v>
      </c>
      <c r="X19" s="22">
        <v>1972370136.5850911</v>
      </c>
      <c r="Y19" s="22">
        <v>2102748609.060364</v>
      </c>
      <c r="Z19" s="22">
        <v>2229961158.3629479</v>
      </c>
      <c r="AA19" s="22">
        <v>2303928636.1248579</v>
      </c>
      <c r="AB19" s="22">
        <v>2384515771.4296632</v>
      </c>
      <c r="AC19" s="19"/>
      <c r="AD19" s="23">
        <f>(AB19-C19)/C19</f>
        <v>1.4131151834488906</v>
      </c>
      <c r="AE19" s="19"/>
    </row>
    <row r="20" spans="2:31" ht="23.25" customHeight="1" x14ac:dyDescent="0.2">
      <c r="B20" s="24" t="s">
        <v>18</v>
      </c>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9"/>
      <c r="AD20" s="20"/>
      <c r="AE20" s="14"/>
    </row>
    <row r="21" spans="2:31" ht="22.25" customHeight="1" x14ac:dyDescent="0.2">
      <c r="B21" s="16" t="s">
        <v>19</v>
      </c>
      <c r="C21" s="40" t="s">
        <v>69</v>
      </c>
      <c r="D21" s="41" t="s">
        <v>69</v>
      </c>
      <c r="E21" s="41" t="s">
        <v>69</v>
      </c>
      <c r="F21" s="41" t="s">
        <v>69</v>
      </c>
      <c r="G21" s="41" t="s">
        <v>69</v>
      </c>
      <c r="H21" s="41" t="s">
        <v>69</v>
      </c>
      <c r="I21" s="41" t="s">
        <v>69</v>
      </c>
      <c r="J21" s="41" t="s">
        <v>69</v>
      </c>
      <c r="K21" s="41" t="s">
        <v>69</v>
      </c>
      <c r="L21" s="41" t="s">
        <v>69</v>
      </c>
      <c r="M21" s="41" t="s">
        <v>69</v>
      </c>
      <c r="N21" s="41" t="s">
        <v>69</v>
      </c>
      <c r="O21" s="41" t="s">
        <v>69</v>
      </c>
      <c r="P21" s="41" t="s">
        <v>69</v>
      </c>
      <c r="Q21" s="41" t="s">
        <v>69</v>
      </c>
      <c r="R21" s="41" t="s">
        <v>69</v>
      </c>
      <c r="S21" s="41" t="s">
        <v>69</v>
      </c>
      <c r="T21" s="41" t="s">
        <v>69</v>
      </c>
      <c r="U21" s="22">
        <v>34431181839.354729</v>
      </c>
      <c r="V21" s="22">
        <v>36167078722.68924</v>
      </c>
      <c r="W21" s="22">
        <v>38153886954.942307</v>
      </c>
      <c r="X21" s="22">
        <v>36383425753.134323</v>
      </c>
      <c r="Y21" s="22">
        <v>19617170973.612129</v>
      </c>
      <c r="Z21" s="22">
        <v>22192852779.857731</v>
      </c>
      <c r="AA21" s="22">
        <v>22941561619.703178</v>
      </c>
      <c r="AB21" s="22">
        <v>21484823398.098942</v>
      </c>
      <c r="AC21" s="19"/>
      <c r="AD21" s="23">
        <f>(AB21-U21)/U21</f>
        <v>-0.37600679818832539</v>
      </c>
      <c r="AE21" s="19"/>
    </row>
    <row r="22" spans="2:31" ht="22.25" customHeight="1" x14ac:dyDescent="0.2">
      <c r="B22" s="16" t="s">
        <v>20</v>
      </c>
      <c r="C22" s="17">
        <v>13613861301.31811</v>
      </c>
      <c r="D22" s="18">
        <v>14369988158.676291</v>
      </c>
      <c r="E22" s="18">
        <v>14861205639.20978</v>
      </c>
      <c r="F22" s="18">
        <v>16098593092.802719</v>
      </c>
      <c r="G22" s="18">
        <v>17129488354.2523</v>
      </c>
      <c r="H22" s="18">
        <v>19103361060.417591</v>
      </c>
      <c r="I22" s="18">
        <v>20836439864.818649</v>
      </c>
      <c r="J22" s="18">
        <v>21899098686.234741</v>
      </c>
      <c r="K22" s="18">
        <v>22973307615.377541</v>
      </c>
      <c r="L22" s="18">
        <v>24823565951.116409</v>
      </c>
      <c r="M22" s="18">
        <v>25603499391.338371</v>
      </c>
      <c r="N22" s="18">
        <v>26930698036.256908</v>
      </c>
      <c r="O22" s="18">
        <v>29282471269.819069</v>
      </c>
      <c r="P22" s="18">
        <v>31178001380.51828</v>
      </c>
      <c r="Q22" s="18">
        <v>33300360686.570019</v>
      </c>
      <c r="R22" s="18">
        <v>35409127711.012878</v>
      </c>
      <c r="S22" s="18">
        <v>39227911623.971077</v>
      </c>
      <c r="T22" s="18">
        <v>42527930647.151466</v>
      </c>
      <c r="U22" s="18">
        <v>46231582616.019592</v>
      </c>
      <c r="V22" s="18">
        <v>49358938406.314346</v>
      </c>
      <c r="W22" s="18">
        <v>52159660639.042877</v>
      </c>
      <c r="X22" s="18">
        <v>57059586636.031464</v>
      </c>
      <c r="Y22" s="18">
        <v>59247414801.703987</v>
      </c>
      <c r="Z22" s="18">
        <v>61356078258.629303</v>
      </c>
      <c r="AA22" s="18">
        <v>64536672413.894608</v>
      </c>
      <c r="AB22" s="18">
        <v>67856334117.249229</v>
      </c>
      <c r="AC22" s="19"/>
      <c r="AD22" s="20">
        <f>(AB22-C22)/C22</f>
        <v>3.9843562098490972</v>
      </c>
      <c r="AE22" s="19"/>
    </row>
    <row r="23" spans="2:31" ht="22.25" customHeight="1" x14ac:dyDescent="0.2">
      <c r="B23" s="16" t="s">
        <v>21</v>
      </c>
      <c r="C23" s="21">
        <v>36451878699</v>
      </c>
      <c r="D23" s="22">
        <v>37207157329</v>
      </c>
      <c r="E23" s="22">
        <v>37424566984</v>
      </c>
      <c r="F23" s="22">
        <v>37875832716</v>
      </c>
      <c r="G23" s="22">
        <v>38469597664</v>
      </c>
      <c r="H23" s="22">
        <v>39842928396</v>
      </c>
      <c r="I23" s="22">
        <v>41653537207</v>
      </c>
      <c r="J23" s="22">
        <v>43121940270</v>
      </c>
      <c r="K23" s="22">
        <v>44721122426</v>
      </c>
      <c r="L23" s="22">
        <v>46885795731</v>
      </c>
      <c r="M23" s="22">
        <v>49199068982</v>
      </c>
      <c r="N23" s="22">
        <v>52149944940</v>
      </c>
      <c r="O23" s="22">
        <v>55885734165</v>
      </c>
      <c r="P23" s="22">
        <v>59734152418</v>
      </c>
      <c r="Q23" s="22">
        <v>64410320105</v>
      </c>
      <c r="R23" s="22">
        <v>69674791879</v>
      </c>
      <c r="S23" s="22">
        <v>72922035021</v>
      </c>
      <c r="T23" s="22">
        <v>79094434074</v>
      </c>
      <c r="U23" s="22">
        <v>83497301399</v>
      </c>
      <c r="V23" s="22">
        <v>87991415202</v>
      </c>
      <c r="W23" s="22">
        <v>93586689056</v>
      </c>
      <c r="X23" s="22">
        <v>100984000000</v>
      </c>
      <c r="Y23" s="22">
        <v>106176000000</v>
      </c>
      <c r="Z23" s="22">
        <v>113887000000</v>
      </c>
      <c r="AA23" s="22">
        <v>121820000000</v>
      </c>
      <c r="AB23" s="22">
        <v>130298000000</v>
      </c>
      <c r="AC23" s="19"/>
      <c r="AD23" s="23">
        <f>(AB23-C23)/C23</f>
        <v>2.5745208381694336</v>
      </c>
      <c r="AE23" s="19"/>
    </row>
    <row r="24" spans="2:31" ht="22.25" customHeight="1" x14ac:dyDescent="0.2">
      <c r="B24" s="16" t="s">
        <v>22</v>
      </c>
      <c r="C24" s="17">
        <v>18799289197</v>
      </c>
      <c r="D24" s="18">
        <v>18792496377</v>
      </c>
      <c r="E24" s="18">
        <v>18467212916</v>
      </c>
      <c r="F24" s="18">
        <v>19722479964</v>
      </c>
      <c r="G24" s="18">
        <v>18021328927</v>
      </c>
      <c r="H24" s="18">
        <v>18543527336</v>
      </c>
      <c r="I24" s="18">
        <v>19696665209</v>
      </c>
      <c r="J24" s="18">
        <v>20447897511</v>
      </c>
      <c r="K24" s="18">
        <v>20369020518</v>
      </c>
      <c r="L24" s="18">
        <v>21316218631</v>
      </c>
      <c r="M24" s="18">
        <v>22146980494</v>
      </c>
      <c r="N24" s="18">
        <v>23324506284</v>
      </c>
      <c r="O24" s="18">
        <v>24375511898</v>
      </c>
      <c r="P24" s="18">
        <v>26068384830</v>
      </c>
      <c r="Q24" s="18">
        <v>27901616656</v>
      </c>
      <c r="R24" s="18">
        <v>29920465749</v>
      </c>
      <c r="S24" s="18">
        <v>32285287958</v>
      </c>
      <c r="T24" s="18">
        <v>34981896045</v>
      </c>
      <c r="U24" s="18">
        <v>37701352196</v>
      </c>
      <c r="V24" s="18">
        <v>41177548237</v>
      </c>
      <c r="W24" s="18">
        <v>45418096902</v>
      </c>
      <c r="X24" s="18">
        <v>47945443548</v>
      </c>
      <c r="Y24" s="18">
        <v>51588154703</v>
      </c>
      <c r="Z24" s="18">
        <v>54198193616</v>
      </c>
      <c r="AA24" s="18">
        <v>56743246685</v>
      </c>
      <c r="AB24" s="18">
        <v>58400082027</v>
      </c>
      <c r="AC24" s="19"/>
      <c r="AD24" s="20">
        <f>(AB24-C24)/C24</f>
        <v>2.1065047946769986</v>
      </c>
      <c r="AE24" s="19"/>
    </row>
    <row r="25" spans="2:31" ht="22.25" customHeight="1" x14ac:dyDescent="0.2">
      <c r="B25" s="16" t="s">
        <v>23</v>
      </c>
      <c r="C25" s="21">
        <v>26485288600.913658</v>
      </c>
      <c r="D25" s="22">
        <v>27950397047.539131</v>
      </c>
      <c r="E25" s="22">
        <v>25430509486.596451</v>
      </c>
      <c r="F25" s="22">
        <v>25697900742.499748</v>
      </c>
      <c r="G25" s="22">
        <v>28071152948.558109</v>
      </c>
      <c r="H25" s="22">
        <v>28115512599.218781</v>
      </c>
      <c r="I25" s="22">
        <v>31028475597.446671</v>
      </c>
      <c r="J25" s="22">
        <v>31860223106.521259</v>
      </c>
      <c r="K25" s="22">
        <v>32779458060.467869</v>
      </c>
      <c r="L25" s="22">
        <v>32511380801.95293</v>
      </c>
      <c r="M25" s="22">
        <v>31516796013.341511</v>
      </c>
      <c r="N25" s="22">
        <v>31970516559.73661</v>
      </c>
      <c r="O25" s="22">
        <v>29127051330.294319</v>
      </c>
      <c r="P25" s="22">
        <v>24176887249.033009</v>
      </c>
      <c r="Q25" s="22">
        <v>22772805261.458809</v>
      </c>
      <c r="R25" s="22">
        <v>21472231261.840401</v>
      </c>
      <c r="S25" s="22">
        <v>20728971039.50098</v>
      </c>
      <c r="T25" s="22">
        <v>19971673934.697239</v>
      </c>
      <c r="U25" s="22">
        <v>16442889532.525049</v>
      </c>
      <c r="V25" s="22">
        <v>17426896293.322601</v>
      </c>
      <c r="W25" s="22">
        <v>19409366289.138229</v>
      </c>
      <c r="X25" s="22">
        <v>21720130515.165489</v>
      </c>
      <c r="Y25" s="22">
        <v>24014906671.605389</v>
      </c>
      <c r="Z25" s="22">
        <v>25091757935.975361</v>
      </c>
      <c r="AA25" s="22">
        <v>26057361624.531528</v>
      </c>
      <c r="AB25" s="22">
        <v>26180942292.455269</v>
      </c>
      <c r="AC25" s="19"/>
      <c r="AD25" s="23">
        <f>(AB25-C25)/C25</f>
        <v>-1.1491145633500489E-2</v>
      </c>
      <c r="AE25" s="19"/>
    </row>
    <row r="26" spans="2:31" ht="22.25" customHeight="1" x14ac:dyDescent="0.2">
      <c r="B26" s="27" t="s">
        <v>24</v>
      </c>
      <c r="C26" s="46"/>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14"/>
      <c r="AD26" s="30"/>
      <c r="AE26" s="19"/>
    </row>
    <row r="27" spans="2:31" ht="22.25" customHeight="1" x14ac:dyDescent="0.2">
      <c r="B27" s="16" t="s">
        <v>25</v>
      </c>
      <c r="C27" s="21">
        <v>53485330048.94593</v>
      </c>
      <c r="D27" s="22">
        <v>52843506093.984756</v>
      </c>
      <c r="E27" s="22">
        <v>49197304172.574173</v>
      </c>
      <c r="F27" s="22">
        <v>37045570048.736473</v>
      </c>
      <c r="G27" s="22">
        <v>38342164996.482513</v>
      </c>
      <c r="H27" s="22">
        <v>42329750163.275063</v>
      </c>
      <c r="I27" s="22">
        <v>47070682167.409683</v>
      </c>
      <c r="J27" s="22">
        <v>50789266063.232437</v>
      </c>
      <c r="K27" s="22">
        <v>54245354799.502197</v>
      </c>
      <c r="L27" s="22">
        <v>56002795625.612083</v>
      </c>
      <c r="M27" s="22">
        <v>57689642487.77066</v>
      </c>
      <c r="N27" s="22">
        <v>60124702190.758369</v>
      </c>
      <c r="O27" s="22">
        <v>55951770351.393661</v>
      </c>
      <c r="P27" s="22">
        <v>58887836445.930618</v>
      </c>
      <c r="Q27" s="22">
        <v>65294584235.922409</v>
      </c>
      <c r="R27" s="22">
        <v>77218322300.796204</v>
      </c>
      <c r="S27" s="22">
        <v>93229637862.260956</v>
      </c>
      <c r="T27" s="22">
        <v>114293060567.37469</v>
      </c>
      <c r="U27" s="22">
        <v>130085099395.2579</v>
      </c>
      <c r="V27" s="22">
        <v>133223883333.0825</v>
      </c>
      <c r="W27" s="22">
        <v>137763693380.12289</v>
      </c>
      <c r="X27" s="22">
        <v>143162097316.4404</v>
      </c>
      <c r="Y27" s="22">
        <v>150542734126.26511</v>
      </c>
      <c r="Z27" s="22">
        <v>160800092436.21939</v>
      </c>
      <c r="AA27" s="22">
        <v>168525688985.45901</v>
      </c>
      <c r="AB27" s="22">
        <v>173593223666.6489</v>
      </c>
      <c r="AC27" s="19"/>
      <c r="AD27" s="23">
        <f t="shared" ref="AD27:AD34" si="0">(AB27-C27)/C27</f>
        <v>2.2456231177369359</v>
      </c>
      <c r="AE27" s="19"/>
    </row>
    <row r="28" spans="2:31" ht="22.25" customHeight="1" x14ac:dyDescent="0.2">
      <c r="B28" s="16" t="s">
        <v>26</v>
      </c>
      <c r="C28" s="17">
        <v>33414647779.645962</v>
      </c>
      <c r="D28" s="18">
        <v>32142017714.18734</v>
      </c>
      <c r="E28" s="18">
        <v>31145614133.036751</v>
      </c>
      <c r="F28" s="18">
        <v>28675123284.780918</v>
      </c>
      <c r="G28" s="18">
        <v>29266806488.208611</v>
      </c>
      <c r="H28" s="18">
        <v>30475048823.760971</v>
      </c>
      <c r="I28" s="18">
        <v>31971964797.551529</v>
      </c>
      <c r="J28" s="18">
        <v>33671005670.896049</v>
      </c>
      <c r="K28" s="18">
        <v>35319322454.52253</v>
      </c>
      <c r="L28" s="18">
        <v>36754091816.220627</v>
      </c>
      <c r="M28" s="18">
        <v>38288053620.633667</v>
      </c>
      <c r="N28" s="18">
        <v>40016480154.957916</v>
      </c>
      <c r="O28" s="18">
        <v>41620758680.233177</v>
      </c>
      <c r="P28" s="18">
        <v>43298488680.55619</v>
      </c>
      <c r="Q28" s="18">
        <v>44901335539.008141</v>
      </c>
      <c r="R28" s="18">
        <v>45932653146.749008</v>
      </c>
      <c r="S28" s="18">
        <v>47413523255.078934</v>
      </c>
      <c r="T28" s="18">
        <v>48957148496.567337</v>
      </c>
      <c r="U28" s="18">
        <v>50369095293.987877</v>
      </c>
      <c r="V28" s="18">
        <v>51342150958.96904</v>
      </c>
      <c r="W28" s="18">
        <v>53020345598.161652</v>
      </c>
      <c r="X28" s="18">
        <v>55215701705.028954</v>
      </c>
      <c r="Y28" s="18">
        <v>57749405977.926559</v>
      </c>
      <c r="Z28" s="18">
        <v>60961247834.481461</v>
      </c>
      <c r="AA28" s="18">
        <v>64574399632.334068</v>
      </c>
      <c r="AB28" s="18">
        <v>68302439596.799393</v>
      </c>
      <c r="AC28" s="19"/>
      <c r="AD28" s="20">
        <f t="shared" si="0"/>
        <v>1.0440867743757816</v>
      </c>
      <c r="AE28" s="19"/>
    </row>
    <row r="29" spans="2:31" ht="23.25" customHeight="1" x14ac:dyDescent="0.2">
      <c r="B29" s="24" t="s">
        <v>27</v>
      </c>
      <c r="C29" s="21">
        <v>2740634995.8514872</v>
      </c>
      <c r="D29" s="22">
        <v>2725491808.8865352</v>
      </c>
      <c r="E29" s="22">
        <v>2550404083.7636971</v>
      </c>
      <c r="F29" s="22">
        <v>2558954968.516777</v>
      </c>
      <c r="G29" s="22">
        <v>2684342467.398809</v>
      </c>
      <c r="H29" s="22">
        <v>2877616347.971354</v>
      </c>
      <c r="I29" s="22">
        <v>2762509018.91537</v>
      </c>
      <c r="J29" s="22">
        <v>2908920229.4165678</v>
      </c>
      <c r="K29" s="22">
        <v>3045643621.8846669</v>
      </c>
      <c r="L29" s="22">
        <v>3155286027.9476199</v>
      </c>
      <c r="M29" s="22">
        <v>3076737313.983994</v>
      </c>
      <c r="N29" s="22">
        <v>3214105605.5815148</v>
      </c>
      <c r="O29" s="22">
        <v>3330345090.886929</v>
      </c>
      <c r="P29" s="22">
        <v>3150590206.8793092</v>
      </c>
      <c r="Q29" s="22">
        <v>3339464442.2800179</v>
      </c>
      <c r="R29" s="22">
        <v>3369793809.4852152</v>
      </c>
      <c r="S29" s="22">
        <v>3530569550.9654689</v>
      </c>
      <c r="T29" s="22">
        <v>3693241773.589283</v>
      </c>
      <c r="U29" s="22">
        <v>3769105796.362277</v>
      </c>
      <c r="V29" s="22">
        <v>3833528830.8762631</v>
      </c>
      <c r="W29" s="22">
        <v>3950322451.7299199</v>
      </c>
      <c r="X29" s="22">
        <v>4080711501.637917</v>
      </c>
      <c r="Y29" s="22">
        <v>4248542917.2971082</v>
      </c>
      <c r="Z29" s="22">
        <v>2689329687.3330078</v>
      </c>
      <c r="AA29" s="22">
        <v>2717299201.4275789</v>
      </c>
      <c r="AB29" s="22">
        <v>2847726467.5802822</v>
      </c>
      <c r="AC29" s="19"/>
      <c r="AD29" s="23">
        <f t="shared" si="0"/>
        <v>3.9075422991715403E-2</v>
      </c>
      <c r="AE29" s="14"/>
    </row>
    <row r="30" spans="2:31" ht="22.25" customHeight="1" x14ac:dyDescent="0.2">
      <c r="B30" s="16" t="s">
        <v>28</v>
      </c>
      <c r="C30" s="17">
        <v>6614722472.2743177</v>
      </c>
      <c r="D30" s="18">
        <v>7179298108.4643612</v>
      </c>
      <c r="E30" s="18">
        <v>7753745579.2765093</v>
      </c>
      <c r="F30" s="18">
        <v>6535644783.8721685</v>
      </c>
      <c r="G30" s="18">
        <v>7198155751.7389584</v>
      </c>
      <c r="H30" s="18">
        <v>7287164497.5139608</v>
      </c>
      <c r="I30" s="18">
        <v>7448536790.3037748</v>
      </c>
      <c r="J30" s="18">
        <v>7869631797.7463913</v>
      </c>
      <c r="K30" s="18">
        <v>8416695541.0680923</v>
      </c>
      <c r="L30" s="18">
        <v>8359222117.2766199</v>
      </c>
      <c r="M30" s="18">
        <v>8285687626.4361496</v>
      </c>
      <c r="N30" s="18">
        <v>9251644246.9602547</v>
      </c>
      <c r="O30" s="18">
        <v>10037220771.675289</v>
      </c>
      <c r="P30" s="18">
        <v>11514866990.951</v>
      </c>
      <c r="Q30" s="18">
        <v>15387244429.654751</v>
      </c>
      <c r="R30" s="18">
        <v>18054243761.324451</v>
      </c>
      <c r="S30" s="18">
        <v>18171282565.56115</v>
      </c>
      <c r="T30" s="18">
        <v>18765755998.171749</v>
      </c>
      <c r="U30" s="18">
        <v>19338616642.437759</v>
      </c>
      <c r="V30" s="18">
        <v>20154260616.36414</v>
      </c>
      <c r="W30" s="18">
        <v>22885183257.377838</v>
      </c>
      <c r="X30" s="18">
        <v>22904148162.61544</v>
      </c>
      <c r="Y30" s="18">
        <v>24938626546.735352</v>
      </c>
      <c r="Z30" s="18">
        <v>26360128599.7775</v>
      </c>
      <c r="AA30" s="18">
        <v>28178973531.08971</v>
      </c>
      <c r="AB30" s="18">
        <v>28686194919.727959</v>
      </c>
      <c r="AC30" s="19"/>
      <c r="AD30" s="20">
        <f t="shared" si="0"/>
        <v>3.3367193468760723</v>
      </c>
      <c r="AE30" s="19"/>
    </row>
    <row r="31" spans="2:31" ht="22.25" customHeight="1" x14ac:dyDescent="0.2">
      <c r="B31" s="16" t="s">
        <v>29</v>
      </c>
      <c r="C31" s="21">
        <v>12544967570.64019</v>
      </c>
      <c r="D31" s="22">
        <v>12845465640.95072</v>
      </c>
      <c r="E31" s="22">
        <v>13180982530.5574</v>
      </c>
      <c r="F31" s="22">
        <v>13051850658.274509</v>
      </c>
      <c r="G31" s="22">
        <v>12334902615.492611</v>
      </c>
      <c r="H31" s="22">
        <v>12826488496.438021</v>
      </c>
      <c r="I31" s="22">
        <v>13376806619.61412</v>
      </c>
      <c r="J31" s="22">
        <v>13293226706.638861</v>
      </c>
      <c r="K31" s="22">
        <v>13790068069.616699</v>
      </c>
      <c r="L31" s="22">
        <v>13433981020.52808</v>
      </c>
      <c r="M31" s="22">
        <v>14451736788.52936</v>
      </c>
      <c r="N31" s="22">
        <v>15001278806.25635</v>
      </c>
      <c r="O31" s="22">
        <v>15688617908.715969</v>
      </c>
      <c r="P31" s="22">
        <v>15816207801.986919</v>
      </c>
      <c r="Q31" s="22">
        <v>16366079083.954611</v>
      </c>
      <c r="R31" s="22">
        <v>17635392731.85009</v>
      </c>
      <c r="S31" s="22">
        <v>18735135295.78548</v>
      </c>
      <c r="T31" s="22">
        <v>18438703722.809959</v>
      </c>
      <c r="U31" s="22">
        <v>19466157004.276821</v>
      </c>
      <c r="V31" s="22">
        <v>20920060528.50362</v>
      </c>
      <c r="W31" s="22">
        <v>22750912218.93993</v>
      </c>
      <c r="X31" s="22">
        <v>23529134761.38657</v>
      </c>
      <c r="Y31" s="22">
        <v>24423240906.712601</v>
      </c>
      <c r="Z31" s="22">
        <v>25263572638.61311</v>
      </c>
      <c r="AA31" s="22">
        <v>26976427946.19466</v>
      </c>
      <c r="AB31" s="22">
        <v>27690345066.605148</v>
      </c>
      <c r="AC31" s="19"/>
      <c r="AD31" s="23">
        <f t="shared" si="0"/>
        <v>1.2072870982473225</v>
      </c>
      <c r="AE31" s="19"/>
    </row>
    <row r="32" spans="2:31" ht="22.25" customHeight="1" x14ac:dyDescent="0.2">
      <c r="B32" s="16" t="s">
        <v>30</v>
      </c>
      <c r="C32" s="17">
        <v>44322410981.959824</v>
      </c>
      <c r="D32" s="18">
        <v>40589997927.511269</v>
      </c>
      <c r="E32" s="18">
        <v>36328044668.732246</v>
      </c>
      <c r="F32" s="18">
        <v>31435001972.78701</v>
      </c>
      <c r="G32" s="18">
        <v>30209037900.786381</v>
      </c>
      <c r="H32" s="18">
        <v>30420500812.58403</v>
      </c>
      <c r="I32" s="18">
        <v>30109246570.710529</v>
      </c>
      <c r="J32" s="18">
        <v>28417996160.315971</v>
      </c>
      <c r="K32" s="18">
        <v>27956444126.229961</v>
      </c>
      <c r="L32" s="18">
        <v>26762664590.662788</v>
      </c>
      <c r="M32" s="18">
        <v>24913116292.83778</v>
      </c>
      <c r="N32" s="18">
        <v>24389897744.796509</v>
      </c>
      <c r="O32" s="18">
        <v>25108854658.832691</v>
      </c>
      <c r="P32" s="18">
        <v>26509381956.141171</v>
      </c>
      <c r="Q32" s="18">
        <v>28295683239.737598</v>
      </c>
      <c r="R32" s="18">
        <v>30031666176.974072</v>
      </c>
      <c r="S32" s="18">
        <v>31629645445.51342</v>
      </c>
      <c r="T32" s="18">
        <v>33609493564.950279</v>
      </c>
      <c r="U32" s="18">
        <v>35701987120.968132</v>
      </c>
      <c r="V32" s="18">
        <v>36721300312.695633</v>
      </c>
      <c r="W32" s="18">
        <v>39320760556.955811</v>
      </c>
      <c r="X32" s="18">
        <v>42019985292.717903</v>
      </c>
      <c r="Y32" s="18">
        <v>45027716855.663719</v>
      </c>
      <c r="Z32" s="18">
        <v>48856650251.91124</v>
      </c>
      <c r="AA32" s="18">
        <v>53238837472.49147</v>
      </c>
      <c r="AB32" s="18">
        <v>56920935460.191101</v>
      </c>
      <c r="AC32" s="19"/>
      <c r="AD32" s="20">
        <f t="shared" si="0"/>
        <v>0.28424727353751467</v>
      </c>
      <c r="AE32" s="19"/>
    </row>
    <row r="33" spans="2:31" ht="22.25" customHeight="1" x14ac:dyDescent="0.2">
      <c r="B33" s="16" t="s">
        <v>31</v>
      </c>
      <c r="C33" s="21">
        <v>426634512.56731302</v>
      </c>
      <c r="D33" s="22">
        <v>422273288.54014349</v>
      </c>
      <c r="E33" s="22">
        <v>568993494.07298052</v>
      </c>
      <c r="F33" s="22">
        <v>631771758.43969786</v>
      </c>
      <c r="G33" s="22">
        <v>737080753.89691329</v>
      </c>
      <c r="H33" s="22">
        <v>865968638.55651736</v>
      </c>
      <c r="I33" s="22">
        <v>1442530534.349385</v>
      </c>
      <c r="J33" s="22">
        <v>3605936325.7904668</v>
      </c>
      <c r="K33" s="22">
        <v>4463229020.450531</v>
      </c>
      <c r="L33" s="22">
        <v>5608672805.474906</v>
      </c>
      <c r="M33" s="22">
        <v>6630224128.6543751</v>
      </c>
      <c r="N33" s="22">
        <v>10832451921.84203</v>
      </c>
      <c r="O33" s="22">
        <v>12940754061.147381</v>
      </c>
      <c r="P33" s="22">
        <v>14746668683.529011</v>
      </c>
      <c r="Q33" s="22">
        <v>20350215036.942162</v>
      </c>
      <c r="R33" s="22">
        <v>23758611626.02272</v>
      </c>
      <c r="S33" s="22">
        <v>25589193076.101871</v>
      </c>
      <c r="T33" s="22">
        <v>29499762713.068909</v>
      </c>
      <c r="U33" s="22">
        <v>34750457672.456528</v>
      </c>
      <c r="V33" s="22">
        <v>35217280130.729439</v>
      </c>
      <c r="W33" s="22">
        <v>32074428108.71101</v>
      </c>
      <c r="X33" s="22">
        <v>34166939303.250099</v>
      </c>
      <c r="Y33" s="22">
        <v>37007193180.702477</v>
      </c>
      <c r="Z33" s="22">
        <v>35477614647.94062</v>
      </c>
      <c r="AA33" s="22">
        <v>35237330814.189049</v>
      </c>
      <c r="AB33" s="22">
        <v>32317928930.738911</v>
      </c>
      <c r="AC33" s="19"/>
      <c r="AD33" s="23">
        <f t="shared" si="0"/>
        <v>74.750854604478093</v>
      </c>
      <c r="AE33" s="19"/>
    </row>
    <row r="34" spans="2:31" ht="22.25" customHeight="1" x14ac:dyDescent="0.2">
      <c r="B34" s="16" t="s">
        <v>32</v>
      </c>
      <c r="C34" s="17">
        <v>18568819534.8951</v>
      </c>
      <c r="D34" s="18">
        <v>19703839275.71973</v>
      </c>
      <c r="E34" s="18">
        <v>19094961943.15387</v>
      </c>
      <c r="F34" s="18">
        <v>19848555119.97847</v>
      </c>
      <c r="G34" s="18">
        <v>20585483311.081821</v>
      </c>
      <c r="H34" s="18">
        <v>21609373912.325069</v>
      </c>
      <c r="I34" s="18">
        <v>22392724309.622421</v>
      </c>
      <c r="J34" s="18">
        <v>23677701100.221859</v>
      </c>
      <c r="K34" s="18">
        <v>24501172141.75959</v>
      </c>
      <c r="L34" s="18">
        <v>22312574852.193741</v>
      </c>
      <c r="M34" s="18">
        <v>21892436565.28558</v>
      </c>
      <c r="N34" s="18">
        <v>22359891187.71207</v>
      </c>
      <c r="O34" s="18">
        <v>22304207642.204449</v>
      </c>
      <c r="P34" s="18">
        <v>22805456794.375992</v>
      </c>
      <c r="Q34" s="18">
        <v>22962710238.652809</v>
      </c>
      <c r="R34" s="18">
        <v>23858417931.981441</v>
      </c>
      <c r="S34" s="18">
        <v>22991250942.615238</v>
      </c>
      <c r="T34" s="18">
        <v>24292314885.76405</v>
      </c>
      <c r="U34" s="18">
        <v>23488620494.783459</v>
      </c>
      <c r="V34" s="18">
        <v>23519233476.903782</v>
      </c>
      <c r="W34" s="18">
        <v>25186720627.662479</v>
      </c>
      <c r="X34" s="18">
        <v>26972900729.66267</v>
      </c>
      <c r="Y34" s="18">
        <v>28389268493.859268</v>
      </c>
      <c r="Z34" s="18">
        <v>29989972997.36998</v>
      </c>
      <c r="AA34" s="18">
        <v>31284003482.11414</v>
      </c>
      <c r="AB34" s="18">
        <v>32539376597.25288</v>
      </c>
      <c r="AC34" s="19"/>
      <c r="AD34" s="20">
        <f t="shared" si="0"/>
        <v>0.7523664622893167</v>
      </c>
      <c r="AE34" s="19"/>
    </row>
    <row r="35" spans="2:31" ht="22.25" customHeight="1" x14ac:dyDescent="0.2">
      <c r="B35" s="16" t="s">
        <v>33</v>
      </c>
      <c r="C35" s="40" t="s">
        <v>69</v>
      </c>
      <c r="D35" s="41" t="s">
        <v>69</v>
      </c>
      <c r="E35" s="41" t="s">
        <v>69</v>
      </c>
      <c r="F35" s="41" t="s">
        <v>69</v>
      </c>
      <c r="G35" s="41" t="s">
        <v>69</v>
      </c>
      <c r="H35" s="41" t="s">
        <v>69</v>
      </c>
      <c r="I35" s="41" t="s">
        <v>69</v>
      </c>
      <c r="J35" s="41" t="s">
        <v>69</v>
      </c>
      <c r="K35" s="41" t="s">
        <v>69</v>
      </c>
      <c r="L35" s="41" t="s">
        <v>69</v>
      </c>
      <c r="M35" s="22">
        <v>276900797.38944679</v>
      </c>
      <c r="N35" s="22">
        <v>285733748.17964947</v>
      </c>
      <c r="O35" s="22">
        <v>292525289.27073938</v>
      </c>
      <c r="P35" s="22">
        <v>311754359.31276208</v>
      </c>
      <c r="Q35" s="22">
        <v>323701494.30133343</v>
      </c>
      <c r="R35" s="22">
        <v>346664135.26130509</v>
      </c>
      <c r="S35" s="22">
        <v>378264812.53563142</v>
      </c>
      <c r="T35" s="22">
        <v>390572055.05622369</v>
      </c>
      <c r="U35" s="22">
        <v>422544954.55927479</v>
      </c>
      <c r="V35" s="22">
        <v>432797083.9680388</v>
      </c>
      <c r="W35" s="22">
        <v>461673241.87613589</v>
      </c>
      <c r="X35" s="22">
        <v>481978562.17965579</v>
      </c>
      <c r="Y35" s="22">
        <v>497122212.21276122</v>
      </c>
      <c r="Z35" s="22">
        <v>521057624.57947409</v>
      </c>
      <c r="AA35" s="22">
        <v>553403223.55265701</v>
      </c>
      <c r="AB35" s="22">
        <v>575391345.42375147</v>
      </c>
      <c r="AC35" s="19"/>
      <c r="AD35" s="23">
        <f>(AB35-M35)/M35</f>
        <v>1.0779692613686951</v>
      </c>
      <c r="AE35" s="19"/>
    </row>
    <row r="36" spans="2:31" ht="22.25" customHeight="1" x14ac:dyDescent="0.2">
      <c r="B36" s="27" t="s">
        <v>34</v>
      </c>
      <c r="C36" s="46"/>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14"/>
      <c r="AD36" s="30"/>
      <c r="AE36" s="19"/>
    </row>
    <row r="37" spans="2:31" ht="22.25" customHeight="1" x14ac:dyDescent="0.2">
      <c r="B37" s="16" t="s">
        <v>35</v>
      </c>
      <c r="C37" s="21">
        <v>265313681019.70831</v>
      </c>
      <c r="D37" s="22">
        <v>262129915297.58109</v>
      </c>
      <c r="E37" s="22">
        <v>266848259804.9848</v>
      </c>
      <c r="F37" s="22">
        <v>261244444318.39029</v>
      </c>
      <c r="G37" s="22">
        <v>258893253342.9902</v>
      </c>
      <c r="H37" s="22">
        <v>268731183476.58029</v>
      </c>
      <c r="I37" s="22">
        <v>279749157888.03259</v>
      </c>
      <c r="J37" s="22">
        <v>282826398451.56909</v>
      </c>
      <c r="K37" s="22">
        <v>297250554979.11133</v>
      </c>
      <c r="L37" s="22">
        <v>306762577354.31348</v>
      </c>
      <c r="M37" s="22">
        <v>318419555293.77753</v>
      </c>
      <c r="N37" s="22">
        <v>327972141952.59082</v>
      </c>
      <c r="O37" s="22">
        <v>346338581901.93549</v>
      </c>
      <c r="P37" s="22">
        <v>371274959798.87543</v>
      </c>
      <c r="Q37" s="22">
        <v>387239783070.22638</v>
      </c>
      <c r="R37" s="22">
        <v>410086930271.37</v>
      </c>
      <c r="S37" s="22">
        <v>417058408085.98358</v>
      </c>
      <c r="T37" s="22">
        <v>431238393960.90698</v>
      </c>
      <c r="U37" s="22">
        <v>441588115415.96832</v>
      </c>
      <c r="V37" s="22">
        <v>448653525262.62433</v>
      </c>
      <c r="W37" s="22">
        <v>464805052172.07892</v>
      </c>
      <c r="X37" s="22">
        <v>478284398685.06921</v>
      </c>
      <c r="Y37" s="22">
        <v>494546068240.36108</v>
      </c>
      <c r="Z37" s="22">
        <v>508393358151.09192</v>
      </c>
      <c r="AA37" s="22">
        <v>527712305760.83289</v>
      </c>
      <c r="AB37" s="22">
        <v>548293085685.50488</v>
      </c>
      <c r="AC37" s="19"/>
      <c r="AD37" s="23">
        <f>(AB37-C37)/C37</f>
        <v>1.0665842921412561</v>
      </c>
      <c r="AE37" s="19"/>
    </row>
    <row r="38" spans="2:31" ht="22.25" customHeight="1" x14ac:dyDescent="0.2">
      <c r="B38" s="16" t="s">
        <v>36</v>
      </c>
      <c r="C38" s="17">
        <v>339190182210.86603</v>
      </c>
      <c r="D38" s="18">
        <v>342849494736.96039</v>
      </c>
      <c r="E38" s="18">
        <v>358044570942.30688</v>
      </c>
      <c r="F38" s="18">
        <v>368430695020.79102</v>
      </c>
      <c r="G38" s="18">
        <v>383069080825.17969</v>
      </c>
      <c r="H38" s="18">
        <v>400852905014.73187</v>
      </c>
      <c r="I38" s="18">
        <v>420850376354.26831</v>
      </c>
      <c r="J38" s="18">
        <v>443959823974.57928</v>
      </c>
      <c r="K38" s="18">
        <v>461879672095.0423</v>
      </c>
      <c r="L38" s="18">
        <v>490079552567.94971</v>
      </c>
      <c r="M38" s="18">
        <v>516387052191.63269</v>
      </c>
      <c r="N38" s="18">
        <v>534642499847.66998</v>
      </c>
      <c r="O38" s="18">
        <v>547316142070.94647</v>
      </c>
      <c r="P38" s="18">
        <v>564794435315.82617</v>
      </c>
      <c r="Q38" s="18">
        <v>587905367149.30688</v>
      </c>
      <c r="R38" s="18">
        <v>614192689969.37646</v>
      </c>
      <c r="S38" s="18">
        <v>656221653669.98059</v>
      </c>
      <c r="T38" s="18">
        <v>702734749195.36353</v>
      </c>
      <c r="U38" s="18">
        <v>752994697089.09387</v>
      </c>
      <c r="V38" s="18">
        <v>788275850890.0553</v>
      </c>
      <c r="W38" s="18">
        <v>828786340781.44238</v>
      </c>
      <c r="X38" s="18">
        <v>843842460027.43945</v>
      </c>
      <c r="Y38" s="18">
        <v>862355337097.10168</v>
      </c>
      <c r="Z38" s="18">
        <v>880522789267.02124</v>
      </c>
      <c r="AA38" s="18">
        <v>900147802069.48462</v>
      </c>
      <c r="AB38" s="18">
        <v>937954009756.40295</v>
      </c>
      <c r="AC38" s="19"/>
      <c r="AD38" s="20">
        <f>(AB38-C38)/C38</f>
        <v>1.7652746422162078</v>
      </c>
      <c r="AE38" s="19"/>
    </row>
    <row r="39" spans="2:31" ht="22.25" customHeight="1" x14ac:dyDescent="0.2">
      <c r="B39" s="16" t="s">
        <v>37</v>
      </c>
      <c r="C39" s="40" t="s">
        <v>69</v>
      </c>
      <c r="D39" s="41" t="s">
        <v>69</v>
      </c>
      <c r="E39" s="41" t="s">
        <v>69</v>
      </c>
      <c r="F39" s="41" t="s">
        <v>69</v>
      </c>
      <c r="G39" s="41" t="s">
        <v>69</v>
      </c>
      <c r="H39" s="41" t="s">
        <v>69</v>
      </c>
      <c r="I39" s="41" t="s">
        <v>69</v>
      </c>
      <c r="J39" s="41" t="s">
        <v>69</v>
      </c>
      <c r="K39" s="41" t="s">
        <v>69</v>
      </c>
      <c r="L39" s="22">
        <v>113240031841.056</v>
      </c>
      <c r="M39" s="22">
        <v>117406374145.14371</v>
      </c>
      <c r="N39" s="22">
        <v>115336642806.98399</v>
      </c>
      <c r="O39" s="22">
        <v>114230738121.65939</v>
      </c>
      <c r="P39" s="22">
        <v>129099012224.3575</v>
      </c>
      <c r="Q39" s="22">
        <v>134858932460.42349</v>
      </c>
      <c r="R39" s="22">
        <v>150867670769.8627</v>
      </c>
      <c r="S39" s="22">
        <v>160674894958.47089</v>
      </c>
      <c r="T39" s="22">
        <v>170881473616.77969</v>
      </c>
      <c r="U39" s="22">
        <v>175439490496.91989</v>
      </c>
      <c r="V39" s="22">
        <v>174053269693.44</v>
      </c>
      <c r="W39" s="22">
        <v>182792988664.96411</v>
      </c>
      <c r="X39" s="22">
        <v>69322560014.465393</v>
      </c>
      <c r="Y39" s="41" t="s">
        <v>69</v>
      </c>
      <c r="Z39" s="41" t="s">
        <v>69</v>
      </c>
      <c r="AA39" s="41" t="s">
        <v>69</v>
      </c>
      <c r="AB39" s="41" t="s">
        <v>69</v>
      </c>
      <c r="AC39" s="19"/>
      <c r="AD39" s="23">
        <f>(X39-L39)/L39</f>
        <v>-0.38782638182434709</v>
      </c>
      <c r="AE39" s="19"/>
    </row>
    <row r="40" spans="2:31" ht="22.25" customHeight="1" x14ac:dyDescent="0.2">
      <c r="B40" s="16" t="s">
        <v>38</v>
      </c>
      <c r="C40" s="17">
        <v>98177236990.934967</v>
      </c>
      <c r="D40" s="18">
        <v>105261792966.6102</v>
      </c>
      <c r="E40" s="18">
        <v>103053675534.5244</v>
      </c>
      <c r="F40" s="18">
        <v>102290468575.1922</v>
      </c>
      <c r="G40" s="18">
        <v>113120983797.72639</v>
      </c>
      <c r="H40" s="18">
        <v>107006287991.7218</v>
      </c>
      <c r="I40" s="18">
        <v>120246043612.4861</v>
      </c>
      <c r="J40" s="18">
        <v>118369360776.7516</v>
      </c>
      <c r="K40" s="18">
        <v>126937589324.9832</v>
      </c>
      <c r="L40" s="18">
        <v>128310206811.4395</v>
      </c>
      <c r="M40" s="18">
        <v>130764618088.9359</v>
      </c>
      <c r="N40" s="18">
        <v>140336545574.66431</v>
      </c>
      <c r="O40" s="18">
        <v>144717080193.75449</v>
      </c>
      <c r="P40" s="18">
        <v>153343900009.7713</v>
      </c>
      <c r="Q40" s="18">
        <v>160699835050.49731</v>
      </c>
      <c r="R40" s="18">
        <v>165989494593.68188</v>
      </c>
      <c r="S40" s="18">
        <v>178562587377.8623</v>
      </c>
      <c r="T40" s="18">
        <v>184869264267.08151</v>
      </c>
      <c r="U40" s="18">
        <v>195818979327.39581</v>
      </c>
      <c r="V40" s="18">
        <v>204129061598.18381</v>
      </c>
      <c r="W40" s="18">
        <v>211918050774.9133</v>
      </c>
      <c r="X40" s="18">
        <v>223034630236.89291</v>
      </c>
      <c r="Y40" s="18">
        <v>229747886208.3584</v>
      </c>
      <c r="Z40" s="18">
        <v>240167994730.4711</v>
      </c>
      <c r="AA40" s="18">
        <v>246294787554.87451</v>
      </c>
      <c r="AB40" s="18">
        <v>257398957178.0033</v>
      </c>
      <c r="AC40" s="19"/>
      <c r="AD40" s="20">
        <f>(AB40-C40)/C40</f>
        <v>1.6217783782382245</v>
      </c>
      <c r="AE40" s="19"/>
    </row>
    <row r="41" spans="2:31" ht="22.25" customHeight="1" x14ac:dyDescent="0.2">
      <c r="B41" s="16" t="s">
        <v>39</v>
      </c>
      <c r="C41" s="21">
        <v>45183271339.982201</v>
      </c>
      <c r="D41" s="22">
        <v>48576946468.181541</v>
      </c>
      <c r="E41" s="22">
        <v>51772270671.922241</v>
      </c>
      <c r="F41" s="22">
        <v>54137615868.65583</v>
      </c>
      <c r="G41" s="22">
        <v>54682363849.373749</v>
      </c>
      <c r="H41" s="22">
        <v>57961715692.289543</v>
      </c>
      <c r="I41" s="22">
        <v>61392541955.933037</v>
      </c>
      <c r="J41" s="22">
        <v>67879729978.164177</v>
      </c>
      <c r="K41" s="22">
        <v>70804330929.808487</v>
      </c>
      <c r="L41" s="22">
        <v>73002165107.427841</v>
      </c>
      <c r="M41" s="22">
        <v>77634785973.433121</v>
      </c>
      <c r="N41" s="22">
        <v>82681326873.543335</v>
      </c>
      <c r="O41" s="22">
        <v>87995482216.99437</v>
      </c>
      <c r="P41" s="22">
        <v>94801573495.922867</v>
      </c>
      <c r="Q41" s="22">
        <v>98483009911.599197</v>
      </c>
      <c r="R41" s="22">
        <v>105859129468.495</v>
      </c>
      <c r="S41" s="22">
        <v>116513118306.14799</v>
      </c>
      <c r="T41" s="22">
        <v>129937654974.4577</v>
      </c>
      <c r="U41" s="22">
        <v>140075343173.13611</v>
      </c>
      <c r="V41" s="22">
        <v>144616372285.10529</v>
      </c>
      <c r="W41" s="22">
        <v>149633598838.50949</v>
      </c>
      <c r="X41" s="22">
        <v>146689215152.15781</v>
      </c>
      <c r="Y41" s="22">
        <v>147454286346.94791</v>
      </c>
      <c r="Z41" s="22">
        <v>153934476283.92349</v>
      </c>
      <c r="AA41" s="22">
        <v>158059014825.4165</v>
      </c>
      <c r="AB41" s="22">
        <v>165813461495.16559</v>
      </c>
      <c r="AC41" s="19"/>
      <c r="AD41" s="23">
        <f>(AB41-C41)/C41</f>
        <v>2.6697976170760129</v>
      </c>
      <c r="AE41" s="19"/>
    </row>
    <row r="42" spans="2:31" ht="22.25" customHeight="1" x14ac:dyDescent="0.2">
      <c r="B42" s="16" t="s">
        <v>40</v>
      </c>
      <c r="C42" s="17">
        <v>46226647893.908386</v>
      </c>
      <c r="D42" s="18">
        <v>48031588302.204437</v>
      </c>
      <c r="E42" s="18">
        <v>51780803850.765404</v>
      </c>
      <c r="F42" s="18">
        <v>52914714852.308723</v>
      </c>
      <c r="G42" s="18">
        <v>54596562176.56562</v>
      </c>
      <c r="H42" s="18">
        <v>55880493088.909767</v>
      </c>
      <c r="I42" s="18">
        <v>59873758298.098007</v>
      </c>
      <c r="J42" s="18">
        <v>63131455620.388443</v>
      </c>
      <c r="K42" s="18">
        <v>66151514565.455887</v>
      </c>
      <c r="L42" s="18">
        <v>70156746998.830795</v>
      </c>
      <c r="M42" s="18">
        <v>73461031524.72348</v>
      </c>
      <c r="N42" s="18">
        <v>76249747322.690842</v>
      </c>
      <c r="O42" s="18">
        <v>77258198739.442749</v>
      </c>
      <c r="P42" s="18">
        <v>80891197404.915085</v>
      </c>
      <c r="Q42" s="18">
        <v>85935405733.527664</v>
      </c>
      <c r="R42" s="18">
        <v>88931574432.609695</v>
      </c>
      <c r="S42" s="18">
        <v>93595319776.646637</v>
      </c>
      <c r="T42" s="18">
        <v>99875210438.193939</v>
      </c>
      <c r="U42" s="18">
        <v>104107698970.7854</v>
      </c>
      <c r="V42" s="18">
        <v>107276163647.0217</v>
      </c>
      <c r="W42" s="18">
        <v>111042209915.17599</v>
      </c>
      <c r="X42" s="18">
        <v>108913333410.6584</v>
      </c>
      <c r="Y42" s="18">
        <v>113267324926.338</v>
      </c>
      <c r="Z42" s="18">
        <v>116660425528.65981</v>
      </c>
      <c r="AA42" s="18">
        <v>120006390807.02521</v>
      </c>
      <c r="AB42" s="18">
        <v>121200025400.73151</v>
      </c>
      <c r="AC42" s="19"/>
      <c r="AD42" s="20">
        <f>(AB42-C42)/C42</f>
        <v>1.62186489660443</v>
      </c>
      <c r="AE42" s="19"/>
    </row>
    <row r="43" spans="2:31" ht="22.25" customHeight="1" x14ac:dyDescent="0.2">
      <c r="B43" s="16" t="s">
        <v>41</v>
      </c>
      <c r="C43" s="21"/>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19"/>
      <c r="AD43" s="23"/>
      <c r="AE43" s="19"/>
    </row>
    <row r="44" spans="2:31" ht="22.25" customHeight="1" x14ac:dyDescent="0.2">
      <c r="B44" s="27" t="s">
        <v>42</v>
      </c>
      <c r="C44" s="46"/>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14"/>
      <c r="AD44" s="30"/>
      <c r="AE44" s="19"/>
    </row>
    <row r="45" spans="2:31" ht="22.25" customHeight="1" x14ac:dyDescent="0.2">
      <c r="B45" s="16" t="s">
        <v>43</v>
      </c>
      <c r="C45" s="21">
        <v>11175473236.502159</v>
      </c>
      <c r="D45" s="22">
        <v>12009019277.13789</v>
      </c>
      <c r="E45" s="22">
        <v>12359330812.624229</v>
      </c>
      <c r="F45" s="22">
        <v>12596148832.99143</v>
      </c>
      <c r="G45" s="22">
        <v>13053126534.52479</v>
      </c>
      <c r="H45" s="22">
        <v>13970814881.75614</v>
      </c>
      <c r="I45" s="22">
        <v>14785285458.689051</v>
      </c>
      <c r="J45" s="22">
        <v>15972033644.724279</v>
      </c>
      <c r="K45" s="22">
        <v>16087350634.37422</v>
      </c>
      <c r="L45" s="22">
        <v>17642553549.130329</v>
      </c>
      <c r="M45" s="22">
        <v>17993233854.634499</v>
      </c>
      <c r="N45" s="22">
        <v>18038320196.452518</v>
      </c>
      <c r="O45" s="22">
        <v>19133161608.781769</v>
      </c>
      <c r="P45" s="22">
        <v>20018241535.1712</v>
      </c>
      <c r="Q45" s="22">
        <v>20559899465.922089</v>
      </c>
      <c r="R45" s="22">
        <v>21496741232.08712</v>
      </c>
      <c r="S45" s="22">
        <v>23294700952.76627</v>
      </c>
      <c r="T45" s="22">
        <v>25222748318.647228</v>
      </c>
      <c r="U45" s="22">
        <v>26798019287.22982</v>
      </c>
      <c r="V45" s="22">
        <v>24747351726.878132</v>
      </c>
      <c r="W45" s="22">
        <v>26866623791.874062</v>
      </c>
      <c r="X45" s="22">
        <v>28491602186.88839</v>
      </c>
      <c r="Y45" s="22">
        <v>29761235623.34021</v>
      </c>
      <c r="Z45" s="22">
        <v>32695694859.862659</v>
      </c>
      <c r="AA45" s="22">
        <v>33743572317.254349</v>
      </c>
      <c r="AB45" s="22">
        <v>33657545969.288269</v>
      </c>
      <c r="AC45" s="19"/>
      <c r="AD45" s="23">
        <f>(AB45-C45)/C45</f>
        <v>2.011733396609416</v>
      </c>
      <c r="AE45" s="19"/>
    </row>
    <row r="46" spans="2:31" ht="22.25" customHeight="1" x14ac:dyDescent="0.2">
      <c r="B46" s="16" t="s">
        <v>44</v>
      </c>
      <c r="C46" s="17">
        <v>2180927152.3928261</v>
      </c>
      <c r="D46" s="18">
        <v>2349792500.0445342</v>
      </c>
      <c r="E46" s="18">
        <v>2514578824.1829238</v>
      </c>
      <c r="F46" s="18">
        <v>2599599970.9104791</v>
      </c>
      <c r="G46" s="18">
        <v>2748481453.1535072</v>
      </c>
      <c r="H46" s="18">
        <v>2850547632.016849</v>
      </c>
      <c r="I46" s="18">
        <v>2995569357.57725</v>
      </c>
      <c r="J46" s="18">
        <v>3110986534.6511011</v>
      </c>
      <c r="K46" s="18">
        <v>3160261914.080369</v>
      </c>
      <c r="L46" s="18">
        <v>3178931392.1573138</v>
      </c>
      <c r="M46" s="18">
        <v>3305002568.6784101</v>
      </c>
      <c r="N46" s="18">
        <v>3434420830.2499232</v>
      </c>
      <c r="O46" s="18">
        <v>3486178765.7084179</v>
      </c>
      <c r="P46" s="18">
        <v>3664470626.4778481</v>
      </c>
      <c r="Q46" s="18">
        <v>3729071650.4720159</v>
      </c>
      <c r="R46" s="18">
        <v>3839864936.434763</v>
      </c>
      <c r="S46" s="18">
        <v>4007274433.110168</v>
      </c>
      <c r="T46" s="18">
        <v>4174032358.0932112</v>
      </c>
      <c r="U46" s="18">
        <v>4455050084.9417152</v>
      </c>
      <c r="V46" s="18">
        <v>4551696078.5313148</v>
      </c>
      <c r="W46" s="18">
        <v>4836087291.5334816</v>
      </c>
      <c r="X46" s="18">
        <v>5174665953.4938374</v>
      </c>
      <c r="Y46" s="18">
        <v>5457538521.0509453</v>
      </c>
      <c r="Z46" s="18">
        <v>5567737919.597497</v>
      </c>
      <c r="AA46" s="18">
        <v>5820612265.6161165</v>
      </c>
      <c r="AB46" s="18">
        <v>5914437068.3009901</v>
      </c>
      <c r="AC46" s="19"/>
      <c r="AD46" s="20">
        <f>(AB46-C46)/C46</f>
        <v>1.7118911614319194</v>
      </c>
      <c r="AE46" s="19"/>
    </row>
    <row r="47" spans="2:31" ht="22.25" customHeight="1" x14ac:dyDescent="0.2">
      <c r="B47" s="16" t="s">
        <v>45</v>
      </c>
      <c r="C47" s="21">
        <v>8091022452.7273684</v>
      </c>
      <c r="D47" s="48">
        <v>8751703991.9590912</v>
      </c>
      <c r="E47" s="48">
        <v>9380893971.7132339</v>
      </c>
      <c r="F47" s="48">
        <v>9232719080.1985207</v>
      </c>
      <c r="G47" s="48">
        <v>9392433989.4982567</v>
      </c>
      <c r="H47" s="48">
        <v>9758646323.5480461</v>
      </c>
      <c r="I47" s="48">
        <v>10070076368.200871</v>
      </c>
      <c r="J47" s="48">
        <v>10495043687.5858</v>
      </c>
      <c r="K47" s="48">
        <v>10840497029.74403</v>
      </c>
      <c r="L47" s="48">
        <v>11205743575.62261</v>
      </c>
      <c r="M47" s="48">
        <v>11597068672.68083</v>
      </c>
      <c r="N47" s="48">
        <v>11733676210.682989</v>
      </c>
      <c r="O47" s="48">
        <v>12295562223.444111</v>
      </c>
      <c r="P47" s="48">
        <v>12816868771.64687</v>
      </c>
      <c r="Q47" s="48">
        <v>14389440641.483299</v>
      </c>
      <c r="R47" s="48">
        <v>14753387382.4224</v>
      </c>
      <c r="S47" s="48">
        <v>15796920343.86731</v>
      </c>
      <c r="T47" s="48">
        <v>16842217483.714109</v>
      </c>
      <c r="U47" s="48">
        <v>17288504578.091339</v>
      </c>
      <c r="V47" s="48">
        <v>17339673542.873508</v>
      </c>
      <c r="W47" s="48">
        <v>18386859674.98555</v>
      </c>
      <c r="X47" s="48">
        <v>19322996884.94305</v>
      </c>
      <c r="Y47" s="48">
        <v>20301065542.6926</v>
      </c>
      <c r="Z47" s="48">
        <v>21448961036.107208</v>
      </c>
      <c r="AA47" s="48">
        <v>22834308593.759369</v>
      </c>
      <c r="AB47" s="48">
        <v>24043436005.519718</v>
      </c>
      <c r="AC47" s="32"/>
      <c r="AD47" s="23">
        <f>(AB47-C47)/C47</f>
        <v>1.9716189945085394</v>
      </c>
      <c r="AE47" s="32"/>
    </row>
    <row r="48" spans="2:31" ht="22.25" customHeight="1" x14ac:dyDescent="0.2">
      <c r="B48" s="16" t="s">
        <v>46</v>
      </c>
      <c r="C48" s="17">
        <v>364397489987.23438</v>
      </c>
      <c r="D48" s="18">
        <v>360686801139.40033</v>
      </c>
      <c r="E48" s="18">
        <v>352978773734.23907</v>
      </c>
      <c r="F48" s="18">
        <v>357333167180.33667</v>
      </c>
      <c r="G48" s="18">
        <v>368767828525.823</v>
      </c>
      <c r="H48" s="18">
        <v>380199631227.44019</v>
      </c>
      <c r="I48" s="18">
        <v>396548215357.94672</v>
      </c>
      <c r="J48" s="18">
        <v>406858468963.81403</v>
      </c>
      <c r="K48" s="18">
        <v>408892761298.36798</v>
      </c>
      <c r="L48" s="18">
        <v>418706187589.52338</v>
      </c>
      <c r="M48" s="18">
        <v>436291847455.42969</v>
      </c>
      <c r="N48" s="18">
        <v>448071727348.24109</v>
      </c>
      <c r="O48" s="18">
        <v>464652058855.3988</v>
      </c>
      <c r="P48" s="18">
        <v>478354998724.16809</v>
      </c>
      <c r="Q48" s="18">
        <v>500141963714.9469</v>
      </c>
      <c r="R48" s="18">
        <v>526534715067.63751</v>
      </c>
      <c r="S48" s="18">
        <v>555941920907.47827</v>
      </c>
      <c r="T48" s="18">
        <v>585743043329.05518</v>
      </c>
      <c r="U48" s="18">
        <v>604434360911.32239</v>
      </c>
      <c r="V48" s="18">
        <v>595137621679.30408</v>
      </c>
      <c r="W48" s="18">
        <v>613228226032.0979</v>
      </c>
      <c r="X48" s="18">
        <v>633367849861.2124</v>
      </c>
      <c r="Y48" s="18">
        <v>647385920661.1825</v>
      </c>
      <c r="Z48" s="18">
        <v>662472228350.57068</v>
      </c>
      <c r="AA48" s="18">
        <v>673263049955.89636</v>
      </c>
      <c r="AB48" s="18">
        <v>681777480395.78406</v>
      </c>
      <c r="AC48" s="19"/>
      <c r="AD48" s="20">
        <f>(AB48-C48)/C48</f>
        <v>0.87097194445457948</v>
      </c>
      <c r="AE48" s="19"/>
    </row>
    <row r="49" spans="2:31" ht="22.25" customHeight="1" x14ac:dyDescent="0.2">
      <c r="B49" s="16" t="s">
        <v>47</v>
      </c>
      <c r="C49" s="21">
        <v>4761048123.787796</v>
      </c>
      <c r="D49" s="22">
        <v>4844860489.3435812</v>
      </c>
      <c r="E49" s="22">
        <v>5001165742.9286022</v>
      </c>
      <c r="F49" s="22">
        <v>5156507636.2475233</v>
      </c>
      <c r="G49" s="22">
        <v>5280299464.0489082</v>
      </c>
      <c r="H49" s="22">
        <v>5535108310.4466515</v>
      </c>
      <c r="I49" s="22">
        <v>5747770150.8015757</v>
      </c>
      <c r="J49" s="22">
        <v>5926112278.8752499</v>
      </c>
      <c r="K49" s="22">
        <v>6080430572.508543</v>
      </c>
      <c r="L49" s="22">
        <v>6259856472.4807758</v>
      </c>
      <c r="M49" s="22">
        <v>6370040844.9238577</v>
      </c>
      <c r="N49" s="22">
        <v>6490915517.0824738</v>
      </c>
      <c r="O49" s="22">
        <v>6701469058.7852154</v>
      </c>
      <c r="P49" s="22">
        <v>7006721228.7516823</v>
      </c>
      <c r="Q49" s="22">
        <v>7224848902.9859695</v>
      </c>
      <c r="R49" s="22">
        <v>7599955542.5353107</v>
      </c>
      <c r="S49" s="22">
        <v>7985613148.5736103</v>
      </c>
      <c r="T49" s="22">
        <v>8309337681.9537296</v>
      </c>
      <c r="U49" s="22">
        <v>8676893980.8767948</v>
      </c>
      <c r="V49" s="22">
        <v>8899871717.0408497</v>
      </c>
      <c r="W49" s="22">
        <v>9061139916.7773552</v>
      </c>
      <c r="X49" s="22">
        <v>9233465789.0542183</v>
      </c>
      <c r="Y49" s="22">
        <v>9549981964.8084469</v>
      </c>
      <c r="Z49" s="22">
        <v>9986751736.3149357</v>
      </c>
      <c r="AA49" s="22">
        <v>10261235870.84297</v>
      </c>
      <c r="AB49" s="22">
        <v>10452834006.79678</v>
      </c>
      <c r="AC49" s="19"/>
      <c r="AD49" s="23">
        <f>(AB49-C49)/C49</f>
        <v>1.195490096932839</v>
      </c>
      <c r="AE49" s="19"/>
    </row>
    <row r="50" spans="2:31" ht="22.25" customHeight="1" x14ac:dyDescent="0.2">
      <c r="B50" s="27" t="s">
        <v>48</v>
      </c>
      <c r="C50" s="46"/>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14"/>
      <c r="AD50" s="30"/>
      <c r="AE50" s="19"/>
    </row>
    <row r="51" spans="2:31" ht="22.25" customHeight="1" x14ac:dyDescent="0.2">
      <c r="B51" s="16" t="s">
        <v>49</v>
      </c>
      <c r="C51" s="21">
        <v>7281933690.1334629</v>
      </c>
      <c r="D51" s="22">
        <v>7589653601.6814413</v>
      </c>
      <c r="E51" s="22">
        <v>7814133607.9452734</v>
      </c>
      <c r="F51" s="22">
        <v>8270179892.4755478</v>
      </c>
      <c r="G51" s="22">
        <v>8437270644.0460129</v>
      </c>
      <c r="H51" s="22">
        <v>8947320414.926466</v>
      </c>
      <c r="I51" s="22">
        <v>9334227962.8701401</v>
      </c>
      <c r="J51" s="22">
        <v>9869516848.9140244</v>
      </c>
      <c r="K51" s="22">
        <v>10260449609.263029</v>
      </c>
      <c r="L51" s="22">
        <v>10808506330.484079</v>
      </c>
      <c r="M51" s="22">
        <v>11441883947.697969</v>
      </c>
      <c r="N51" s="22">
        <v>12051783371.855909</v>
      </c>
      <c r="O51" s="22">
        <v>12611524838.121599</v>
      </c>
      <c r="P51" s="22">
        <v>13045871409.656651</v>
      </c>
      <c r="Q51" s="22">
        <v>13623755116.01103</v>
      </c>
      <c r="R51" s="22">
        <v>13856936260.68034</v>
      </c>
      <c r="S51" s="22">
        <v>14403871439.8246</v>
      </c>
      <c r="T51" s="22">
        <v>15266161439.334</v>
      </c>
      <c r="U51" s="22">
        <v>16013194854.750549</v>
      </c>
      <c r="V51" s="22">
        <v>16384577181.271919</v>
      </c>
      <c r="W51" s="22">
        <v>16731414124.14389</v>
      </c>
      <c r="X51" s="22">
        <v>17227124154.802448</v>
      </c>
      <c r="Y51" s="22">
        <v>18055797650.618099</v>
      </c>
      <c r="Z51" s="22">
        <v>19354568602.849442</v>
      </c>
      <c r="AA51" s="22">
        <v>20585039357.09985</v>
      </c>
      <c r="AB51" s="22">
        <v>21016184356.854549</v>
      </c>
      <c r="AC51" s="19"/>
      <c r="AD51" s="23">
        <f t="shared" ref="AD51:AD60" si="1">(AB51-C51)/C51</f>
        <v>1.8860719214362094</v>
      </c>
      <c r="AE51" s="19"/>
    </row>
    <row r="52" spans="2:31" ht="22.25" customHeight="1" x14ac:dyDescent="0.2">
      <c r="B52" s="16" t="s">
        <v>50</v>
      </c>
      <c r="C52" s="17">
        <v>7439529653.5239754</v>
      </c>
      <c r="D52" s="18">
        <v>8114293837.0577765</v>
      </c>
      <c r="E52" s="18">
        <v>8133176672.1209526</v>
      </c>
      <c r="F52" s="18">
        <v>8414697224.1981058</v>
      </c>
      <c r="G52" s="18">
        <v>8525351104.6249428</v>
      </c>
      <c r="H52" s="18">
        <v>9012692047.2221127</v>
      </c>
      <c r="I52" s="18">
        <v>10005416991.94446</v>
      </c>
      <c r="J52" s="18">
        <v>10637442647.871599</v>
      </c>
      <c r="K52" s="18">
        <v>11414797132.714649</v>
      </c>
      <c r="L52" s="18">
        <v>12251759843.47686</v>
      </c>
      <c r="M52" s="18">
        <v>12483130235.280319</v>
      </c>
      <c r="N52" s="18">
        <v>13308689515.09544</v>
      </c>
      <c r="O52" s="18">
        <v>13888017345.01564</v>
      </c>
      <c r="P52" s="18">
        <v>14971621550.907631</v>
      </c>
      <c r="Q52" s="18">
        <v>15642121781.7444</v>
      </c>
      <c r="R52" s="18">
        <v>16997020722.54373</v>
      </c>
      <c r="S52" s="18">
        <v>18059871386.649261</v>
      </c>
      <c r="T52" s="18">
        <v>18802381624.09193</v>
      </c>
      <c r="U52" s="18">
        <v>19892920710.649059</v>
      </c>
      <c r="V52" s="18">
        <v>20482124801.166481</v>
      </c>
      <c r="W52" s="18">
        <v>22212111666.379211</v>
      </c>
      <c r="X52" s="18">
        <v>23684080409.006081</v>
      </c>
      <c r="Y52" s="18">
        <v>25212337086.357128</v>
      </c>
      <c r="Z52" s="18">
        <v>26651647387.130241</v>
      </c>
      <c r="AA52" s="18">
        <v>27725798562.913391</v>
      </c>
      <c r="AB52" s="18">
        <v>28840666622.189789</v>
      </c>
      <c r="AC52" s="19"/>
      <c r="AD52" s="20">
        <f t="shared" si="1"/>
        <v>2.8766787640302596</v>
      </c>
      <c r="AE52" s="19"/>
    </row>
    <row r="53" spans="2:31" ht="22.25" customHeight="1" x14ac:dyDescent="0.2">
      <c r="B53" s="16" t="s">
        <v>51</v>
      </c>
      <c r="C53" s="21">
        <v>566468507.82650185</v>
      </c>
      <c r="D53" s="22">
        <v>574422557.54938662</v>
      </c>
      <c r="E53" s="22">
        <v>637250870.57763863</v>
      </c>
      <c r="F53" s="22">
        <v>692744660.63584244</v>
      </c>
      <c r="G53" s="22">
        <v>825631387.59372604</v>
      </c>
      <c r="H53" s="22">
        <v>942967117.23566926</v>
      </c>
      <c r="I53" s="22">
        <v>1049961114.374764</v>
      </c>
      <c r="J53" s="22">
        <v>1166700264.2802739</v>
      </c>
      <c r="K53" s="22">
        <v>1312739469.2461691</v>
      </c>
      <c r="L53" s="22">
        <v>1460063606.0226359</v>
      </c>
      <c r="M53" s="22">
        <v>1668631777.008528</v>
      </c>
      <c r="N53" s="22">
        <v>1705869873.0292549</v>
      </c>
      <c r="O53" s="22">
        <v>1795443244.8626111</v>
      </c>
      <c r="P53" s="22">
        <v>1870425610.3838661</v>
      </c>
      <c r="Q53" s="22">
        <v>2061154267.97472</v>
      </c>
      <c r="R53" s="22">
        <v>2203630690.818778</v>
      </c>
      <c r="S53" s="22">
        <v>2379563065.9482532</v>
      </c>
      <c r="T53" s="22">
        <v>2740559154.5433969</v>
      </c>
      <c r="U53" s="22">
        <v>2922820602.931376</v>
      </c>
      <c r="V53" s="22">
        <v>2885688330.3798079</v>
      </c>
      <c r="W53" s="22">
        <v>2928015320.3918171</v>
      </c>
      <c r="X53" s="22">
        <v>3044224922.252461</v>
      </c>
      <c r="Y53" s="22">
        <v>3077160948.5383039</v>
      </c>
      <c r="Z53" s="22">
        <v>3101406077.2261229</v>
      </c>
      <c r="AA53" s="22">
        <v>3159241348.003098</v>
      </c>
      <c r="AB53" s="22">
        <v>3205197584.652391</v>
      </c>
      <c r="AC53" s="19"/>
      <c r="AD53" s="23">
        <f t="shared" si="1"/>
        <v>4.658209662793964</v>
      </c>
      <c r="AE53" s="19"/>
    </row>
    <row r="54" spans="2:31" ht="22.25" customHeight="1" x14ac:dyDescent="0.2">
      <c r="B54" s="16" t="s">
        <v>52</v>
      </c>
      <c r="C54" s="17">
        <v>39180243995.935837</v>
      </c>
      <c r="D54" s="18">
        <v>39196278576.902199</v>
      </c>
      <c r="E54" s="18">
        <v>39100419918.063026</v>
      </c>
      <c r="F54" s="18">
        <v>39025157435.665573</v>
      </c>
      <c r="G54" s="18">
        <v>39341732121.482788</v>
      </c>
      <c r="H54" s="18">
        <v>42145123522.527611</v>
      </c>
      <c r="I54" s="18">
        <v>45402658112.032227</v>
      </c>
      <c r="J54" s="18">
        <v>47102330747.258453</v>
      </c>
      <c r="K54" s="18">
        <v>49424795773.577499</v>
      </c>
      <c r="L54" s="18">
        <v>50224255408.917412</v>
      </c>
      <c r="M54" s="18">
        <v>49185416881.520866</v>
      </c>
      <c r="N54" s="18">
        <v>49245114163.951523</v>
      </c>
      <c r="O54" s="18">
        <v>48423881889.281158</v>
      </c>
      <c r="P54" s="18">
        <v>47765541810.013763</v>
      </c>
      <c r="Q54" s="18">
        <v>48353904780.894867</v>
      </c>
      <c r="R54" s="18">
        <v>49186195093.93116</v>
      </c>
      <c r="S54" s="18">
        <v>49931780276.224663</v>
      </c>
      <c r="T54" s="18">
        <v>50813094564.856407</v>
      </c>
      <c r="U54" s="18">
        <v>52105191008.813828</v>
      </c>
      <c r="V54" s="18">
        <v>53799367179.493149</v>
      </c>
      <c r="W54" s="18">
        <v>54884843973.9869</v>
      </c>
      <c r="X54" s="18">
        <v>52476906028.695267</v>
      </c>
      <c r="Y54" s="18">
        <v>58095348125.828644</v>
      </c>
      <c r="Z54" s="18">
        <v>63259688377.439812</v>
      </c>
      <c r="AA54" s="18">
        <v>68628124138.544853</v>
      </c>
      <c r="AB54" s="18">
        <v>74916780422.623734</v>
      </c>
      <c r="AC54" s="19"/>
      <c r="AD54" s="20">
        <f t="shared" si="1"/>
        <v>0.91210602032991028</v>
      </c>
      <c r="AE54" s="19"/>
    </row>
    <row r="55" spans="2:31" ht="22.25" customHeight="1" x14ac:dyDescent="0.2">
      <c r="B55" s="16" t="s">
        <v>53</v>
      </c>
      <c r="C55" s="69">
        <v>1390765032.7376299</v>
      </c>
      <c r="D55" s="70">
        <v>1433976648.258981</v>
      </c>
      <c r="E55" s="70">
        <v>1482426258.668705</v>
      </c>
      <c r="F55" s="70">
        <v>1527078435.78355</v>
      </c>
      <c r="G55" s="70">
        <v>1529435424.045706</v>
      </c>
      <c r="H55" s="70">
        <v>1542922722.4372649</v>
      </c>
      <c r="I55" s="70">
        <v>1577230312.6156759</v>
      </c>
      <c r="J55" s="70">
        <v>1654514583.6098199</v>
      </c>
      <c r="K55" s="70">
        <v>1712422569.4288909</v>
      </c>
      <c r="L55" s="70">
        <v>1822017602.164458</v>
      </c>
      <c r="M55" s="70">
        <v>1922228573.456547</v>
      </c>
      <c r="N55" s="70">
        <v>2033717835.249944</v>
      </c>
      <c r="O55" s="70">
        <v>1967621999.3553691</v>
      </c>
      <c r="P55" s="70">
        <v>2102797626.8322001</v>
      </c>
      <c r="Q55" s="70">
        <v>2251044858.144567</v>
      </c>
      <c r="R55" s="70">
        <v>2229847310.9530869</v>
      </c>
      <c r="S55" s="70">
        <v>2254913017.9238672</v>
      </c>
      <c r="T55" s="70">
        <v>2336789485.3410602</v>
      </c>
      <c r="U55" s="70">
        <v>2470795995.3531222</v>
      </c>
      <c r="V55" s="70">
        <v>2630154822.3158622</v>
      </c>
      <c r="W55" s="70">
        <v>2801762761.474133</v>
      </c>
      <c r="X55" s="70">
        <v>2680483729.053782</v>
      </c>
      <c r="Y55" s="70">
        <v>2837619858.7115078</v>
      </c>
      <c r="Z55" s="70">
        <v>2973283849.9082651</v>
      </c>
      <c r="AA55" s="70">
        <v>2999373245.3576269</v>
      </c>
      <c r="AB55" s="70">
        <v>3140820062.3796892</v>
      </c>
      <c r="AC55" s="19"/>
      <c r="AD55" s="23">
        <f t="shared" si="1"/>
        <v>1.2583398262445458</v>
      </c>
      <c r="AE55" s="19"/>
    </row>
    <row r="56" spans="2:31" ht="22.25" customHeight="1" x14ac:dyDescent="0.2">
      <c r="B56" s="16" t="s">
        <v>54</v>
      </c>
      <c r="C56" s="17">
        <v>28080358687.212769</v>
      </c>
      <c r="D56" s="18">
        <v>29563514454.726528</v>
      </c>
      <c r="E56" s="18">
        <v>30710407126.420429</v>
      </c>
      <c r="F56" s="18">
        <v>32199862045.213139</v>
      </c>
      <c r="G56" s="18">
        <v>33262457361.0839</v>
      </c>
      <c r="H56" s="18">
        <v>34630348990.751137</v>
      </c>
      <c r="I56" s="18">
        <v>36224197312.89711</v>
      </c>
      <c r="J56" s="18">
        <v>37744294161.216888</v>
      </c>
      <c r="K56" s="18">
        <v>39518423483.518509</v>
      </c>
      <c r="L56" s="18">
        <v>41257232875.881683</v>
      </c>
      <c r="M56" s="18">
        <v>42783750539.585831</v>
      </c>
      <c r="N56" s="18">
        <v>44495100561.169273</v>
      </c>
      <c r="O56" s="18">
        <v>46497379952.622482</v>
      </c>
      <c r="P56" s="18">
        <v>48915243702.690979</v>
      </c>
      <c r="Q56" s="18">
        <v>51654497345.063103</v>
      </c>
      <c r="R56" s="18">
        <v>54702114730.262894</v>
      </c>
      <c r="S56" s="18">
        <v>58203002164.102074</v>
      </c>
      <c r="T56" s="18">
        <v>60732981409.861794</v>
      </c>
      <c r="U56" s="18">
        <v>66289927192.524017</v>
      </c>
      <c r="V56" s="18">
        <v>69502175404.360107</v>
      </c>
      <c r="W56" s="18">
        <v>74992666759.068634</v>
      </c>
      <c r="X56" s="18">
        <v>85526138706.105087</v>
      </c>
      <c r="Y56" s="18">
        <v>93473665296.567017</v>
      </c>
      <c r="Z56" s="18">
        <v>100308950459.43581</v>
      </c>
      <c r="AA56" s="18">
        <v>104307130433.74609</v>
      </c>
      <c r="AB56" s="18">
        <v>108393071923.68941</v>
      </c>
      <c r="AC56" s="33"/>
      <c r="AD56" s="20">
        <f t="shared" si="1"/>
        <v>2.8601028260030539</v>
      </c>
      <c r="AE56" s="33"/>
    </row>
    <row r="57" spans="2:31" ht="22.25" customHeight="1" x14ac:dyDescent="0.2">
      <c r="B57" s="34" t="s">
        <v>55</v>
      </c>
      <c r="C57" s="21">
        <v>6789712120.48703</v>
      </c>
      <c r="D57" s="22">
        <v>6967156019.0087929</v>
      </c>
      <c r="E57" s="22">
        <v>7195048020.7260256</v>
      </c>
      <c r="F57" s="22">
        <v>7557976642.7521152</v>
      </c>
      <c r="G57" s="22">
        <v>7858035805.8644609</v>
      </c>
      <c r="H57" s="22">
        <v>8220108415.9088583</v>
      </c>
      <c r="I57" s="22">
        <v>8586854724.9440346</v>
      </c>
      <c r="J57" s="22">
        <v>9031791486.3874416</v>
      </c>
      <c r="K57" s="22">
        <v>9360920918.5018711</v>
      </c>
      <c r="L57" s="22">
        <v>9717759601.5845184</v>
      </c>
      <c r="M57" s="22">
        <v>9961001009.6303539</v>
      </c>
      <c r="N57" s="22">
        <v>10325408938.54488</v>
      </c>
      <c r="O57" s="22">
        <v>10858675985.96557</v>
      </c>
      <c r="P57" s="22">
        <v>10994257551.135361</v>
      </c>
      <c r="Q57" s="22">
        <v>11251536075.48724</v>
      </c>
      <c r="R57" s="22">
        <v>11588775279.023849</v>
      </c>
      <c r="S57" s="22">
        <v>11878115542.20558</v>
      </c>
      <c r="T57" s="22">
        <v>12086895082.68928</v>
      </c>
      <c r="U57" s="22">
        <v>12683616959.49139</v>
      </c>
      <c r="V57" s="22">
        <v>12648078443.14447</v>
      </c>
      <c r="W57" s="22">
        <v>12892972741.65485</v>
      </c>
      <c r="X57" s="22">
        <v>13396928289.899929</v>
      </c>
      <c r="Y57" s="22">
        <v>13925318144.72254</v>
      </c>
      <c r="Z57" s="22">
        <v>14245600355.980949</v>
      </c>
      <c r="AA57" s="22">
        <v>14302582558.12145</v>
      </c>
      <c r="AB57" s="22">
        <v>14316884358.01</v>
      </c>
      <c r="AC57" s="35"/>
      <c r="AD57" s="23">
        <f t="shared" si="1"/>
        <v>1.1086143423976333</v>
      </c>
      <c r="AE57" s="35"/>
    </row>
    <row r="58" spans="2:31" ht="22.25" customHeight="1" x14ac:dyDescent="0.2">
      <c r="B58" s="34" t="s">
        <v>56</v>
      </c>
      <c r="C58" s="17">
        <v>1589637535.3445599</v>
      </c>
      <c r="D58" s="18">
        <v>1670709050.0093291</v>
      </c>
      <c r="E58" s="18">
        <v>1689086849.0780921</v>
      </c>
      <c r="F58" s="18">
        <v>1724557672.9033711</v>
      </c>
      <c r="G58" s="18">
        <v>1779743518.7889431</v>
      </c>
      <c r="H58" s="18">
        <v>1858052233.7586279</v>
      </c>
      <c r="I58" s="18">
        <v>2073586292.805526</v>
      </c>
      <c r="J58" s="18">
        <v>2208369401.8378849</v>
      </c>
      <c r="K58" s="18">
        <v>1587818047.5721059</v>
      </c>
      <c r="L58" s="18">
        <v>1604101715.630348</v>
      </c>
      <c r="M58" s="18">
        <v>1691156113.0893149</v>
      </c>
      <c r="N58" s="18">
        <v>1728173944.4960661</v>
      </c>
      <c r="O58" s="18">
        <v>1711148363.2021339</v>
      </c>
      <c r="P58" s="18">
        <v>1720876415.774909</v>
      </c>
      <c r="Q58" s="18">
        <v>1768396731.3738239</v>
      </c>
      <c r="R58" s="18">
        <v>1843826371.1022251</v>
      </c>
      <c r="S58" s="18">
        <v>1886414153.0022681</v>
      </c>
      <c r="T58" s="18">
        <v>1946874625.2445271</v>
      </c>
      <c r="U58" s="18">
        <v>2009318238.14905</v>
      </c>
      <c r="V58" s="18">
        <v>2075860381.4700279</v>
      </c>
      <c r="W58" s="18">
        <v>2167859223.9818888</v>
      </c>
      <c r="X58" s="18">
        <v>2370210330.5228019</v>
      </c>
      <c r="Y58" s="18">
        <v>2327594221.139225</v>
      </c>
      <c r="Z58" s="18">
        <v>2346686834.486649</v>
      </c>
      <c r="AA58" s="18">
        <v>2406317909.348475</v>
      </c>
      <c r="AB58" s="18">
        <v>2521743681.5029898</v>
      </c>
      <c r="AC58" s="35"/>
      <c r="AD58" s="20">
        <f t="shared" si="1"/>
        <v>0.58636395117355622</v>
      </c>
      <c r="AE58" s="35"/>
    </row>
    <row r="59" spans="2:31" ht="22.25" customHeight="1" x14ac:dyDescent="0.2">
      <c r="B59" s="34" t="s">
        <v>57</v>
      </c>
      <c r="C59" s="21">
        <v>1835475593.7419901</v>
      </c>
      <c r="D59" s="22">
        <v>1574375303.7502921</v>
      </c>
      <c r="E59" s="22">
        <v>1021995005.484143</v>
      </c>
      <c r="F59" s="22">
        <v>684988151.3267318</v>
      </c>
      <c r="G59" s="22">
        <v>535918633.7482841</v>
      </c>
      <c r="H59" s="22">
        <v>513055210.80680442</v>
      </c>
      <c r="I59" s="22">
        <v>575243721.2076292</v>
      </c>
      <c r="J59" s="22">
        <v>1186611650.662796</v>
      </c>
      <c r="K59" s="22">
        <v>1545064852.8077741</v>
      </c>
      <c r="L59" s="22">
        <v>1880984322.5700879</v>
      </c>
      <c r="M59" s="22">
        <v>2419245542.632956</v>
      </c>
      <c r="N59" s="22">
        <v>2489856480.7769632</v>
      </c>
      <c r="O59" s="22">
        <v>2583543928.9642639</v>
      </c>
      <c r="P59" s="22">
        <v>1804728862.5702879</v>
      </c>
      <c r="Q59" s="22">
        <v>1852023681.998574</v>
      </c>
      <c r="R59" s="22">
        <v>1949847123.3959889</v>
      </c>
      <c r="S59" s="22">
        <v>2106676486.7207749</v>
      </c>
      <c r="T59" s="22">
        <v>2307545832.5838981</v>
      </c>
      <c r="U59" s="22">
        <v>2472464732.2138391</v>
      </c>
      <c r="V59" s="22">
        <v>2603507812.608305</v>
      </c>
      <c r="W59" s="22">
        <v>2762320349.2390351</v>
      </c>
      <c r="X59" s="22">
        <v>2988830566.66257</v>
      </c>
      <c r="Y59" s="22">
        <v>3227771169.8709259</v>
      </c>
      <c r="Z59" s="22">
        <v>3508712338.2912412</v>
      </c>
      <c r="AA59" s="22">
        <v>3533313381.3762732</v>
      </c>
      <c r="AB59" s="22">
        <v>3533313381.3762732</v>
      </c>
      <c r="AC59" s="35"/>
      <c r="AD59" s="23">
        <f t="shared" si="1"/>
        <v>0.92501245640259133</v>
      </c>
      <c r="AE59" s="35"/>
    </row>
    <row r="60" spans="2:31" ht="22.25" customHeight="1" x14ac:dyDescent="0.2">
      <c r="B60" s="34" t="s">
        <v>58</v>
      </c>
      <c r="C60" s="17">
        <v>10765975955.339319</v>
      </c>
      <c r="D60" s="18">
        <v>12030461771.639629</v>
      </c>
      <c r="E60" s="18">
        <v>11643241811.18508</v>
      </c>
      <c r="F60" s="18">
        <v>12012585022.72596</v>
      </c>
      <c r="G60" s="18">
        <v>12466652814.40659</v>
      </c>
      <c r="H60" s="18">
        <v>12581473479.069719</v>
      </c>
      <c r="I60" s="18">
        <v>13469195248.429489</v>
      </c>
      <c r="J60" s="18">
        <v>14119625965.290461</v>
      </c>
      <c r="K60" s="18">
        <v>15188717115.379669</v>
      </c>
      <c r="L60" s="18">
        <v>16054617319.922001</v>
      </c>
      <c r="M60" s="18">
        <v>16044850498.000719</v>
      </c>
      <c r="N60" s="18">
        <v>18511945131.238171</v>
      </c>
      <c r="O60" s="18">
        <v>19086983210.466049</v>
      </c>
      <c r="P60" s="18">
        <v>20827533225.068939</v>
      </c>
      <c r="Q60" s="18">
        <v>21152442464.402489</v>
      </c>
      <c r="R60" s="18">
        <v>22534704375.632938</v>
      </c>
      <c r="S60" s="18">
        <v>23585314406.435131</v>
      </c>
      <c r="T60" s="18">
        <v>24409294915.380569</v>
      </c>
      <c r="U60" s="18">
        <v>25574443982.59584</v>
      </c>
      <c r="V60" s="18">
        <v>26771089018.84613</v>
      </c>
      <c r="W60" s="18">
        <v>28220329132.25676</v>
      </c>
      <c r="X60" s="18">
        <v>29134739169.079201</v>
      </c>
      <c r="Y60" s="18">
        <v>28891120637.58704</v>
      </c>
      <c r="Z60" s="18">
        <v>29556652103.829399</v>
      </c>
      <c r="AA60" s="18">
        <v>31638432393.378529</v>
      </c>
      <c r="AB60" s="18">
        <v>33524899738.793709</v>
      </c>
      <c r="AC60" s="35"/>
      <c r="AD60" s="20">
        <f t="shared" si="1"/>
        <v>2.1139675471936425</v>
      </c>
      <c r="AE60" s="35"/>
    </row>
    <row r="61" spans="2:31" ht="22.25" customHeight="1" x14ac:dyDescent="0.2">
      <c r="B61" s="34" t="s">
        <v>59</v>
      </c>
      <c r="C61" s="21">
        <v>5698062617.1654186</v>
      </c>
      <c r="D61" s="22">
        <v>5799948940.6965952</v>
      </c>
      <c r="E61" s="22">
        <v>5908647285.6867542</v>
      </c>
      <c r="F61" s="22">
        <v>6255699793.6909866</v>
      </c>
      <c r="G61" s="22">
        <v>6064229581.9997253</v>
      </c>
      <c r="H61" s="22">
        <v>6659724826.3913717</v>
      </c>
      <c r="I61" s="22">
        <v>7047242666.2347221</v>
      </c>
      <c r="J61" s="22">
        <v>6762203080.1903915</v>
      </c>
      <c r="K61" s="22">
        <v>6950043890.0369682</v>
      </c>
      <c r="L61" s="22">
        <v>7486088641.2646952</v>
      </c>
      <c r="M61" s="22">
        <v>7453868047.3976717</v>
      </c>
      <c r="N61" s="22">
        <v>7603601119.4997187</v>
      </c>
      <c r="O61" s="22">
        <v>7654165382.9710379</v>
      </c>
      <c r="P61" s="22">
        <v>8111750781.2425699</v>
      </c>
      <c r="Q61" s="22">
        <v>8577967455.150856</v>
      </c>
      <c r="R61" s="22">
        <v>9347361582.5058002</v>
      </c>
      <c r="S61" s="22">
        <v>11111124524.86059</v>
      </c>
      <c r="T61" s="22">
        <v>11424217877.54565</v>
      </c>
      <c r="U61" s="22">
        <v>11547595679.695459</v>
      </c>
      <c r="V61" s="22">
        <v>11427260297.85261</v>
      </c>
      <c r="W61" s="22">
        <v>11972763099.85918</v>
      </c>
      <c r="X61" s="22">
        <v>12535969841.730511</v>
      </c>
      <c r="Y61" s="22">
        <v>13262439093.66173</v>
      </c>
      <c r="Z61" s="22">
        <v>14070155948.275471</v>
      </c>
      <c r="AA61" s="22">
        <v>14661976825.409599</v>
      </c>
      <c r="AB61" s="41" t="s">
        <v>69</v>
      </c>
      <c r="AC61" s="35"/>
      <c r="AD61" s="23">
        <f>(AA61-C61)/C61</f>
        <v>1.5731512288475702</v>
      </c>
      <c r="AE61" s="35"/>
    </row>
    <row r="62" spans="2:31" ht="22.25" customHeight="1" x14ac:dyDescent="0.2">
      <c r="B62" s="34" t="s">
        <v>60</v>
      </c>
      <c r="C62" s="17">
        <v>7165510656.4348469</v>
      </c>
      <c r="D62" s="18">
        <v>7344949608.9194813</v>
      </c>
      <c r="E62" s="18">
        <v>6866320036.656455</v>
      </c>
      <c r="F62" s="18">
        <v>6965843079.9369459</v>
      </c>
      <c r="G62" s="18">
        <v>7244794564.2918978</v>
      </c>
      <c r="H62" s="18">
        <v>7433576222.787735</v>
      </c>
      <c r="I62" s="18">
        <v>7687737114.3958492</v>
      </c>
      <c r="J62" s="18">
        <v>7899454751.7520952</v>
      </c>
      <c r="K62" s="18">
        <v>8722756663.7542248</v>
      </c>
      <c r="L62" s="18">
        <v>8673145258.4607449</v>
      </c>
      <c r="M62" s="18">
        <v>8550896465.0998001</v>
      </c>
      <c r="N62" s="18">
        <v>9158381275.3657284</v>
      </c>
      <c r="O62" s="18">
        <v>9433052306.3025856</v>
      </c>
      <c r="P62" s="18">
        <v>9933004078.3775063</v>
      </c>
      <c r="Q62" s="18">
        <v>9942937082.5389004</v>
      </c>
      <c r="R62" s="18">
        <v>10390369251.189739</v>
      </c>
      <c r="S62" s="18">
        <v>10993010667.91786</v>
      </c>
      <c r="T62" s="18">
        <v>11338913487.179411</v>
      </c>
      <c r="U62" s="18">
        <v>12426051457.836571</v>
      </c>
      <c r="V62" s="18">
        <v>12337494571.05862</v>
      </c>
      <c r="W62" s="18">
        <v>13370049076.8363</v>
      </c>
      <c r="X62" s="18">
        <v>13679084420.611561</v>
      </c>
      <c r="Y62" s="18">
        <v>15295085393.18199</v>
      </c>
      <c r="Z62" s="18">
        <v>16100888419.389429</v>
      </c>
      <c r="AA62" s="18">
        <v>17235968520.796242</v>
      </c>
      <c r="AB62" s="18">
        <v>17857377170.552639</v>
      </c>
      <c r="AC62" s="35"/>
      <c r="AD62" s="20">
        <f>(AB62-C62)/C62</f>
        <v>1.4921290368211468</v>
      </c>
      <c r="AE62" s="35"/>
    </row>
    <row r="63" spans="2:31" ht="22.25" customHeight="1" x14ac:dyDescent="0.2">
      <c r="B63" s="34" t="s">
        <v>61</v>
      </c>
      <c r="C63" s="21">
        <v>289764560510.88391</v>
      </c>
      <c r="D63" s="22">
        <v>287974248468.14722</v>
      </c>
      <c r="E63" s="22">
        <v>289223265804.59589</v>
      </c>
      <c r="F63" s="22">
        <v>295269124746.94849</v>
      </c>
      <c r="G63" s="22">
        <v>297955374983.97949</v>
      </c>
      <c r="H63" s="22">
        <v>297039254663.66718</v>
      </c>
      <c r="I63" s="22">
        <v>311872520371.02863</v>
      </c>
      <c r="J63" s="22">
        <v>320611988153.30908</v>
      </c>
      <c r="K63" s="22">
        <v>329318656121.0437</v>
      </c>
      <c r="L63" s="22">
        <v>330880408931.07013</v>
      </c>
      <c r="M63" s="22">
        <v>348476938056.29633</v>
      </c>
      <c r="N63" s="22">
        <v>363848482985.79578</v>
      </c>
      <c r="O63" s="22">
        <v>377618867985.56293</v>
      </c>
      <c r="P63" s="22">
        <v>416718222527.21338</v>
      </c>
      <c r="Q63" s="22">
        <v>557301344581.46411</v>
      </c>
      <c r="R63" s="22">
        <v>576498519048.46777</v>
      </c>
      <c r="S63" s="22">
        <v>623834609859.56848</v>
      </c>
      <c r="T63" s="22">
        <v>666432522053.34839</v>
      </c>
      <c r="U63" s="22">
        <v>708219598550.84265</v>
      </c>
      <c r="V63" s="22">
        <v>757330491735.70276</v>
      </c>
      <c r="W63" s="22">
        <v>816703229268.35278</v>
      </c>
      <c r="X63" s="22">
        <v>856618673550.59241</v>
      </c>
      <c r="Y63" s="22">
        <v>893275762114.41663</v>
      </c>
      <c r="Z63" s="22">
        <v>941462775527.18494</v>
      </c>
      <c r="AA63" s="22">
        <v>1000866424115.248</v>
      </c>
      <c r="AB63" s="22">
        <v>1027416343922.937</v>
      </c>
      <c r="AC63" s="35"/>
      <c r="AD63" s="23">
        <f>(AB63-C63)/C63</f>
        <v>2.5456935869296755</v>
      </c>
      <c r="AE63" s="35"/>
    </row>
    <row r="64" spans="2:31" ht="22.25" customHeight="1" x14ac:dyDescent="0.2">
      <c r="B64" s="34" t="s">
        <v>62</v>
      </c>
      <c r="C64" s="17"/>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35"/>
      <c r="AD64" s="20"/>
      <c r="AE64" s="35"/>
    </row>
    <row r="65" spans="2:31" ht="22.25" customHeight="1" x14ac:dyDescent="0.2">
      <c r="B65" s="34" t="s">
        <v>63</v>
      </c>
      <c r="C65" s="21">
        <v>13917391811.12328</v>
      </c>
      <c r="D65" s="22">
        <v>14273096049.970381</v>
      </c>
      <c r="E65" s="22">
        <v>14450460283.422661</v>
      </c>
      <c r="F65" s="22">
        <v>14638429040.00407</v>
      </c>
      <c r="G65" s="22">
        <v>14635892397.33639</v>
      </c>
      <c r="H65" s="22">
        <v>15420884517.486641</v>
      </c>
      <c r="I65" s="22">
        <v>15731172003.71032</v>
      </c>
      <c r="J65" s="22">
        <v>16222619058.58699</v>
      </c>
      <c r="K65" s="22">
        <v>17179538230.29891</v>
      </c>
      <c r="L65" s="22">
        <v>18272129890.29472</v>
      </c>
      <c r="M65" s="22">
        <v>18854396726.059811</v>
      </c>
      <c r="N65" s="22">
        <v>19718100881.434219</v>
      </c>
      <c r="O65" s="22">
        <v>19847215734.066429</v>
      </c>
      <c r="P65" s="22">
        <v>21173650439.765911</v>
      </c>
      <c r="Q65" s="22">
        <v>22416707226.448521</v>
      </c>
      <c r="R65" s="22">
        <v>23677110544.12048</v>
      </c>
      <c r="S65" s="22">
        <v>24259939254.162189</v>
      </c>
      <c r="T65" s="22">
        <v>25458012735.410599</v>
      </c>
      <c r="U65" s="22">
        <v>26395510267.026711</v>
      </c>
      <c r="V65" s="22">
        <v>27035119914.630749</v>
      </c>
      <c r="W65" s="22">
        <v>28165015730.320381</v>
      </c>
      <c r="X65" s="22">
        <v>28661034905.936642</v>
      </c>
      <c r="Y65" s="22">
        <v>29925324826.750858</v>
      </c>
      <c r="Z65" s="22">
        <v>30968287438.64526</v>
      </c>
      <c r="AA65" s="22">
        <v>32303346110.578381</v>
      </c>
      <c r="AB65" s="22">
        <v>34398281017.758972</v>
      </c>
      <c r="AC65" s="35"/>
      <c r="AD65" s="23">
        <f>(AB65-C65)/C65</f>
        <v>1.4716039818801847</v>
      </c>
      <c r="AE65" s="35"/>
    </row>
    <row r="66" spans="2:31" ht="22.25" customHeight="1" x14ac:dyDescent="0.2">
      <c r="B66" s="34" t="s">
        <v>64</v>
      </c>
      <c r="C66" s="17">
        <v>5392787874.3206158</v>
      </c>
      <c r="D66" s="18">
        <v>5519624122.7764921</v>
      </c>
      <c r="E66" s="18">
        <v>4470182976.193923</v>
      </c>
      <c r="F66" s="18">
        <v>4531627848.5203857</v>
      </c>
      <c r="G66" s="18">
        <v>4443379637.6973791</v>
      </c>
      <c r="H66" s="18">
        <v>4087920229.1360931</v>
      </c>
      <c r="I66" s="18">
        <v>4159615048.895721</v>
      </c>
      <c r="J66" s="18">
        <v>3915151060.969635</v>
      </c>
      <c r="K66" s="18">
        <v>3985037066.542304</v>
      </c>
      <c r="L66" s="18">
        <v>3906161802.1952429</v>
      </c>
      <c r="M66" s="18">
        <v>4166028117.6315742</v>
      </c>
      <c r="N66" s="18">
        <v>3868560390.6252289</v>
      </c>
      <c r="O66" s="18">
        <v>4884776140.3685017</v>
      </c>
      <c r="P66" s="18">
        <v>5343084642.6176157</v>
      </c>
      <c r="Q66" s="18">
        <v>5685979059.7695274</v>
      </c>
      <c r="R66" s="18">
        <v>5932323215.2336054</v>
      </c>
      <c r="S66" s="18">
        <v>6260133495.4759464</v>
      </c>
      <c r="T66" s="18">
        <v>6764595182.8737869</v>
      </c>
      <c r="U66" s="18">
        <v>7129861455.6297493</v>
      </c>
      <c r="V66" s="18">
        <v>7461365284.716485</v>
      </c>
      <c r="W66" s="18">
        <v>7861678217.3888569</v>
      </c>
      <c r="X66" s="18">
        <v>8239839598.10149</v>
      </c>
      <c r="Y66" s="18">
        <v>9490793018.720562</v>
      </c>
      <c r="Z66" s="18">
        <v>11456883708.96677</v>
      </c>
      <c r="AA66" s="18">
        <v>11978947819.84267</v>
      </c>
      <c r="AB66" s="18">
        <v>9511431824.3231602</v>
      </c>
      <c r="AC66" s="35"/>
      <c r="AD66" s="20">
        <f>(AB66-C66)/C66</f>
        <v>0.76373186670566229</v>
      </c>
      <c r="AE66" s="35"/>
    </row>
    <row r="67" spans="2:31" ht="22.25" customHeight="1" x14ac:dyDescent="0.2">
      <c r="B67" s="34" t="s">
        <v>65</v>
      </c>
      <c r="C67" s="21">
        <v>5112873708.3401508</v>
      </c>
      <c r="D67" s="22">
        <v>5077085254.6643467</v>
      </c>
      <c r="E67" s="22">
        <v>4874982391.0269203</v>
      </c>
      <c r="F67" s="22">
        <v>4139063459.7272601</v>
      </c>
      <c r="G67" s="22">
        <v>4759195097.3022881</v>
      </c>
      <c r="H67" s="22">
        <v>5132593564.2867975</v>
      </c>
      <c r="I67" s="22">
        <v>5586120393.7050734</v>
      </c>
      <c r="J67" s="22">
        <v>6389258014.6346178</v>
      </c>
      <c r="K67" s="22">
        <v>6242312966.8096275</v>
      </c>
      <c r="L67" s="22">
        <v>6397231657.891017</v>
      </c>
      <c r="M67" s="22">
        <v>6347110652.5101738</v>
      </c>
      <c r="N67" s="22">
        <v>6243855458.3497009</v>
      </c>
      <c r="O67" s="22">
        <v>6186277681.4561949</v>
      </c>
      <c r="P67" s="22">
        <v>6492770478.5308647</v>
      </c>
      <c r="Q67" s="22">
        <v>6630356525.8153696</v>
      </c>
      <c r="R67" s="22">
        <v>6708621715.4817543</v>
      </c>
      <c r="S67" s="22">
        <v>6980482743.2820377</v>
      </c>
      <c r="T67" s="22">
        <v>7140367481.7556105</v>
      </c>
      <c r="U67" s="22">
        <v>7299274948.5869398</v>
      </c>
      <c r="V67" s="22">
        <v>7555501154.4227629</v>
      </c>
      <c r="W67" s="22">
        <v>7857394710.0446424</v>
      </c>
      <c r="X67" s="22">
        <v>8241131319.9889822</v>
      </c>
      <c r="Y67" s="22">
        <v>8638382159.2365265</v>
      </c>
      <c r="Z67" s="22">
        <v>8981135250.1420994</v>
      </c>
      <c r="AA67" s="22">
        <v>9508482932.3887577</v>
      </c>
      <c r="AB67" s="22">
        <v>10018697437.2813</v>
      </c>
      <c r="AC67" s="35"/>
      <c r="AD67" s="23">
        <f>(AB67-C67)/C67</f>
        <v>0.95950418664531834</v>
      </c>
      <c r="AE67" s="49"/>
    </row>
    <row r="68" spans="2:31" ht="42" customHeight="1" x14ac:dyDescent="0.2">
      <c r="B68" s="34"/>
      <c r="C68" s="127" t="s">
        <v>84</v>
      </c>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9"/>
      <c r="AD68" s="72"/>
      <c r="AE68" s="73"/>
    </row>
  </sheetData>
  <mergeCells count="3">
    <mergeCell ref="B2:AE2"/>
    <mergeCell ref="D3:E3"/>
    <mergeCell ref="C68:AC68"/>
  </mergeCells>
  <pageMargins left="1" right="1" top="1" bottom="1" header="0.25" footer="0.25"/>
  <pageSetup orientation="portrait"/>
  <headerFooter>
    <oddFooter>&amp;C&amp;"Helvetica,Regular"&amp;12&amp;K000000&amp;P</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8"/>
  <sheetViews>
    <sheetView showGridLines="0" workbookViewId="0">
      <pane xSplit="1" ySplit="3" topLeftCell="B58" activePane="bottomRight" state="frozen"/>
      <selection pane="topRight"/>
      <selection pane="bottomLeft"/>
      <selection pane="bottomRight" sqref="A1:AD1"/>
    </sheetView>
  </sheetViews>
  <sheetFormatPr baseColWidth="10" defaultColWidth="12.25" defaultRowHeight="21.75" customHeight="1" x14ac:dyDescent="0.2"/>
  <cols>
    <col min="1" max="1" width="22.25" style="74" customWidth="1"/>
    <col min="2" max="2" width="10.875" style="74" customWidth="1"/>
    <col min="3" max="3" width="9.75" style="74" customWidth="1"/>
    <col min="4" max="27" width="10.875" style="74" customWidth="1"/>
    <col min="28" max="28" width="1.875" style="74" customWidth="1"/>
    <col min="29" max="30" width="10.375" style="74" customWidth="1"/>
    <col min="31" max="256" width="12.25" customWidth="1"/>
  </cols>
  <sheetData>
    <row r="1" spans="1:30" ht="30" customHeight="1" x14ac:dyDescent="0.2">
      <c r="A1" s="120" t="s">
        <v>86</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22.5" customHeight="1" x14ac:dyDescent="0.25">
      <c r="A2" s="2"/>
      <c r="B2" s="4"/>
      <c r="C2" s="125"/>
      <c r="D2" s="126"/>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12"/>
      <c r="C4" s="13"/>
      <c r="D4" s="13"/>
      <c r="E4" s="13"/>
      <c r="F4" s="13"/>
      <c r="G4" s="13"/>
      <c r="H4" s="13"/>
      <c r="I4" s="13"/>
      <c r="J4" s="13"/>
      <c r="K4" s="13"/>
      <c r="L4" s="13"/>
      <c r="M4" s="13"/>
      <c r="N4" s="13"/>
      <c r="O4" s="13"/>
      <c r="P4" s="13"/>
      <c r="Q4" s="13"/>
      <c r="R4" s="13"/>
      <c r="S4" s="13"/>
      <c r="T4" s="13"/>
      <c r="U4" s="13"/>
      <c r="V4" s="13"/>
      <c r="W4" s="13"/>
      <c r="X4" s="13"/>
      <c r="Y4" s="13"/>
      <c r="Z4" s="13"/>
      <c r="AA4" s="13"/>
      <c r="AB4" s="14"/>
      <c r="AC4" s="15"/>
      <c r="AD4" s="14"/>
    </row>
    <row r="5" spans="1:30" ht="22.25" customHeight="1" x14ac:dyDescent="0.2">
      <c r="A5" s="16" t="s">
        <v>4</v>
      </c>
      <c r="B5" s="17">
        <f>'GDP - GDP (PPP, Current INtl do'!C6/('Population Total - Country Popu'!C5*1000)</f>
        <v>1050.5177972434451</v>
      </c>
      <c r="C5" s="18">
        <f>'GDP - GDP (PPP, Current INtl do'!D6/('Population Total - Country Popu'!D5*1000)</f>
        <v>1075.3872351521309</v>
      </c>
      <c r="D5" s="18">
        <f>'GDP - GDP (PPP, Current INtl do'!E6/('Population Total - Country Popu'!E5*1000)</f>
        <v>1061.6912484718041</v>
      </c>
      <c r="E5" s="18">
        <f>'GDP - GDP (PPP, Current INtl do'!F6/('Population Total - Country Popu'!F5*1000)</f>
        <v>975.38034757635705</v>
      </c>
      <c r="F5" s="18">
        <f>'GDP - GDP (PPP, Current INtl do'!G6/('Population Total - Country Popu'!G5*1000)</f>
        <v>921.44826160010507</v>
      </c>
      <c r="G5" s="18">
        <f>'GDP - GDP (PPP, Current INtl do'!H6/('Population Total - Country Popu'!H5*1000)</f>
        <v>835.07986252669309</v>
      </c>
      <c r="H5" s="18">
        <f>'GDP - GDP (PPP, Current INtl do'!I6/('Population Total - Country Popu'!I5*1000)</f>
        <v>758.02006204580948</v>
      </c>
      <c r="I5" s="18">
        <f>'GDP - GDP (PPP, Current INtl do'!J6/('Population Total - Country Popu'!J5*1000)</f>
        <v>737.06745936400387</v>
      </c>
      <c r="J5" s="18">
        <f>'GDP - GDP (PPP, Current INtl do'!K6/('Population Total - Country Popu'!K5*1000)</f>
        <v>762.73850842016168</v>
      </c>
      <c r="K5" s="18">
        <f>'GDP - GDP (PPP, Current INtl do'!L6/('Population Total - Country Popu'!L5*1000)</f>
        <v>743.84487542658053</v>
      </c>
      <c r="L5" s="18">
        <f>'GDP - GDP (PPP, Current INtl do'!M6/('Population Total - Country Popu'!M5*1000)</f>
        <v>723.21674937576415</v>
      </c>
      <c r="M5" s="18">
        <f>'GDP - GDP (PPP, Current INtl do'!N6/('Population Total - Country Popu'!N5*1000)</f>
        <v>720.27741276499819</v>
      </c>
      <c r="N5" s="18">
        <f>'GDP - GDP (PPP, Current INtl do'!O6/('Population Total - Country Popu'!O5*1000)</f>
        <v>731.03321395577848</v>
      </c>
      <c r="O5" s="18">
        <f>'GDP - GDP (PPP, Current INtl do'!P6/('Population Total - Country Popu'!P5*1000)</f>
        <v>699.62153254538487</v>
      </c>
      <c r="P5" s="18">
        <f>'GDP - GDP (PPP, Current INtl do'!Q6/('Population Total - Country Popu'!Q5*1000)</f>
        <v>709.31963200034909</v>
      </c>
      <c r="Q5" s="18">
        <f>'GDP - GDP (PPP, Current INtl do'!R6/('Population Total - Country Popu'!R5*1000)</f>
        <v>691.84672508504502</v>
      </c>
      <c r="R5" s="18">
        <f>'GDP - GDP (PPP, Current INtl do'!S6/('Population Total - Country Popu'!S5*1000)</f>
        <v>704.35277115431404</v>
      </c>
      <c r="S5" s="18">
        <f>'GDP - GDP (PPP, Current INtl do'!T6/('Population Total - Country Popu'!T5*1000)</f>
        <v>712.80402871803096</v>
      </c>
      <c r="T5" s="18">
        <f>'GDP - GDP (PPP, Current INtl do'!U6/('Population Total - Country Popu'!U5*1000)</f>
        <v>723.08673368614279</v>
      </c>
      <c r="U5" s="18">
        <f>'GDP - GDP (PPP, Current INtl do'!V6/('Population Total - Country Popu'!V5*1000)</f>
        <v>722.77221150279388</v>
      </c>
      <c r="V5" s="18">
        <f>'GDP - GDP (PPP, Current INtl do'!W6/('Population Total - Country Popu'!W5*1000)</f>
        <v>725.27467388169032</v>
      </c>
      <c r="W5" s="18">
        <f>'GDP - GDP (PPP, Current INtl do'!X6/('Population Total - Country Popu'!X5*1000)</f>
        <v>731.35761484499415</v>
      </c>
      <c r="X5" s="18">
        <f>'GDP - GDP (PPP, Current INtl do'!Y6/('Population Total - Country Popu'!Y5*1000)</f>
        <v>736.8110531783816</v>
      </c>
      <c r="Y5" s="18">
        <f>'GDP - GDP (PPP, Current INtl do'!Z6/('Population Total - Country Popu'!Z5*1000)</f>
        <v>746.92575436443121</v>
      </c>
      <c r="Z5" s="18">
        <f>'GDP - GDP (PPP, Current INtl do'!AA6/('Population Total - Country Popu'!AA5*1000)</f>
        <v>757.87627980798288</v>
      </c>
      <c r="AA5" s="18">
        <f>'GDP - GDP (PPP, Current INtl do'!AB6/('Population Total - Country Popu'!AB5*1000)</f>
        <v>706.05552048941809</v>
      </c>
      <c r="AB5" s="19"/>
      <c r="AC5" s="20">
        <f>(AA5-B5)/B5</f>
        <v>-0.32789761169005871</v>
      </c>
      <c r="AD5" s="19"/>
    </row>
    <row r="6" spans="1:30" ht="22.25" customHeight="1" x14ac:dyDescent="0.2">
      <c r="A6" s="16" t="s">
        <v>5</v>
      </c>
      <c r="B6" s="21">
        <f>'GDP - GDP (PPP, Current INtl do'!C7/('Population Total - Country Popu'!C6*1000)</f>
        <v>1594.5047417470612</v>
      </c>
      <c r="C6" s="22">
        <f>'GDP - GDP (PPP, Current INtl do'!D7/('Population Total - Country Popu'!D6*1000)</f>
        <v>1472.810392738832</v>
      </c>
      <c r="D6" s="22">
        <f>'GDP - GDP (PPP, Current INtl do'!E7/('Population Total - Country Popu'!E6*1000)</f>
        <v>1561.53890626773</v>
      </c>
      <c r="E6" s="22">
        <f>'GDP - GDP (PPP, Current INtl do'!F7/('Population Total - Country Popu'!F6*1000)</f>
        <v>1568.6281145146645</v>
      </c>
      <c r="F6" s="22">
        <f>'GDP - GDP (PPP, Current INtl do'!G7/('Population Total - Country Popu'!G6*1000)</f>
        <v>1449.9347887259646</v>
      </c>
      <c r="G6" s="22">
        <f>'GDP - GDP (PPP, Current INtl do'!H7/('Population Total - Country Popu'!H6*1000)</f>
        <v>1466.8177831204707</v>
      </c>
      <c r="H6" s="22">
        <f>'GDP - GDP (PPP, Current INtl do'!I7/('Population Total - Country Popu'!I6*1000)</f>
        <v>1411.5231258069596</v>
      </c>
      <c r="I6" s="22">
        <f>'GDP - GDP (PPP, Current INtl do'!J7/('Population Total - Country Popu'!J6*1000)</f>
        <v>1432.451198444282</v>
      </c>
      <c r="J6" s="22">
        <f>'GDP - GDP (PPP, Current INtl do'!K7/('Population Total - Country Popu'!K6*1000)</f>
        <v>1416.14364361758</v>
      </c>
      <c r="K6" s="22">
        <f>'GDP - GDP (PPP, Current INtl do'!L7/('Population Total - Country Popu'!L6*1000)</f>
        <v>1406.9568607862129</v>
      </c>
      <c r="L6" s="22">
        <f>'GDP - GDP (PPP, Current INtl do'!M7/('Population Total - Country Popu'!M6*1000)</f>
        <v>1521.1857324276723</v>
      </c>
      <c r="M6" s="22">
        <f>'GDP - GDP (PPP, Current INtl do'!N7/('Population Total - Country Popu'!N6*1000)</f>
        <v>1516.4647372422216</v>
      </c>
      <c r="N6" s="22">
        <f>'GDP - GDP (PPP, Current INtl do'!O7/('Population Total - Country Popu'!O6*1000)</f>
        <v>1512.6471288665548</v>
      </c>
      <c r="O6" s="22">
        <f>'GDP - GDP (PPP, Current INtl do'!P7/('Population Total - Country Popu'!P6*1000)</f>
        <v>1506.5402986934835</v>
      </c>
      <c r="P6" s="22">
        <f>'GDP - GDP (PPP, Current INtl do'!Q7/('Population Total - Country Popu'!Q6*1000)</f>
        <v>1496.0891159066755</v>
      </c>
      <c r="Q6" s="22">
        <f>'GDP - GDP (PPP, Current INtl do'!R7/('Population Total - Country Popu'!R6*1000)</f>
        <v>1497.5798166639709</v>
      </c>
      <c r="R6" s="22">
        <f>'GDP - GDP (PPP, Current INtl do'!S7/('Population Total - Country Popu'!S6*1000)</f>
        <v>1497.3561947597736</v>
      </c>
      <c r="S6" s="22">
        <f>'GDP - GDP (PPP, Current INtl do'!T7/('Population Total - Country Popu'!T6*1000)</f>
        <v>1471.186625602701</v>
      </c>
      <c r="T6" s="22">
        <f>'GDP - GDP (PPP, Current INtl do'!U7/('Population Total - Country Popu'!U6*1000)</f>
        <v>1440.6604987082021</v>
      </c>
      <c r="U6" s="22">
        <f>'GDP - GDP (PPP, Current INtl do'!V7/('Population Total - Country Popu'!V6*1000)</f>
        <v>1431.2626762695538</v>
      </c>
      <c r="V6" s="22">
        <f>'GDP - GDP (PPP, Current INtl do'!W7/('Population Total - Country Popu'!W6*1000)</f>
        <v>1426.3423176487513</v>
      </c>
      <c r="W6" s="22">
        <f>'GDP - GDP (PPP, Current INtl do'!X7/('Population Total - Country Popu'!X6*1000)</f>
        <v>1427.8868438427601</v>
      </c>
      <c r="X6" s="22">
        <f>'GDP - GDP (PPP, Current INtl do'!Y7/('Population Total - Country Popu'!Y6*1000)</f>
        <v>1433.8529444708788</v>
      </c>
      <c r="Y6" s="22">
        <f>'GDP - GDP (PPP, Current INtl do'!Z7/('Population Total - Country Popu'!Z6*1000)</f>
        <v>1449.7131136894761</v>
      </c>
      <c r="Z6" s="22">
        <f>'GDP - GDP (PPP, Current INtl do'!AA7/('Population Total - Country Popu'!AA6*1000)</f>
        <v>1446.1525452126943</v>
      </c>
      <c r="AA6" s="22">
        <f>'GDP - GDP (PPP, Current INtl do'!AB7/('Population Total - Country Popu'!AB6*1000)</f>
        <v>1426.6833700381285</v>
      </c>
      <c r="AB6" s="19"/>
      <c r="AC6" s="23">
        <f>(AA6-B6)/B6</f>
        <v>-0.10524984173145499</v>
      </c>
      <c r="AD6" s="19"/>
    </row>
    <row r="7" spans="1:30" ht="22.25" customHeight="1" x14ac:dyDescent="0.2">
      <c r="A7" s="16" t="s">
        <v>6</v>
      </c>
      <c r="B7" s="17">
        <f>'GDP - GDP (PPP, Current INtl do'!C8/('Population Total - Country Popu'!C7*1000)</f>
        <v>3103.762391414612</v>
      </c>
      <c r="C7" s="18">
        <f>'GDP - GDP (PPP, Current INtl do'!D8/('Population Total - Country Popu'!D7*1000)</f>
        <v>2859.5224261366002</v>
      </c>
      <c r="D7" s="18">
        <f>'GDP - GDP (PPP, Current INtl do'!E8/('Population Total - Country Popu'!E7*1000)</f>
        <v>2786.2834759292114</v>
      </c>
      <c r="E7" s="18">
        <f>'GDP - GDP (PPP, Current INtl do'!F8/('Population Total - Country Popu'!F7*1000)</f>
        <v>2549.1223914043021</v>
      </c>
      <c r="F7" s="18">
        <f>'GDP - GDP (PPP, Current INtl do'!G8/('Population Total - Country Popu'!G7*1000)</f>
        <v>2482.6900788794242</v>
      </c>
      <c r="G7" s="18">
        <f>'GDP - GDP (PPP, Current INtl do'!H8/('Population Total - Country Popu'!H7*1000)</f>
        <v>2356.3931466401641</v>
      </c>
      <c r="H7" s="18">
        <f>'GDP - GDP (PPP, Current INtl do'!I8/('Population Total - Country Popu'!I7*1000)</f>
        <v>2219.3078404145576</v>
      </c>
      <c r="I7" s="18">
        <f>'GDP - GDP (PPP, Current INtl do'!J8/('Population Total - Country Popu'!J7*1000)</f>
        <v>2164.3345025105173</v>
      </c>
      <c r="J7" s="18">
        <f>'GDP - GDP (PPP, Current INtl do'!K8/('Population Total - Country Popu'!K7*1000)</f>
        <v>2129.3456376116469</v>
      </c>
      <c r="K7" s="18">
        <f>'GDP - GDP (PPP, Current INtl do'!L8/('Population Total - Country Popu'!L7*1000)</f>
        <v>2139.0743643656911</v>
      </c>
      <c r="L7" s="18">
        <f>'GDP - GDP (PPP, Current INtl do'!M8/('Population Total - Country Popu'!M7*1000)</f>
        <v>2115.2973349064796</v>
      </c>
      <c r="M7" s="18">
        <f>'GDP - GDP (PPP, Current INtl do'!N8/('Population Total - Country Popu'!N7*1000)</f>
        <v>2126.263845247237</v>
      </c>
      <c r="N7" s="18">
        <f>'GDP - GDP (PPP, Current INtl do'!O8/('Population Total - Country Popu'!O7*1000)</f>
        <v>2152.6142192857501</v>
      </c>
      <c r="O7" s="18">
        <f>'GDP - GDP (PPP, Current INtl do'!P8/('Population Total - Country Popu'!P7*1000)</f>
        <v>2189.1308181356449</v>
      </c>
      <c r="P7" s="18">
        <f>'GDP - GDP (PPP, Current INtl do'!Q8/('Population Total - Country Popu'!Q7*1000)</f>
        <v>2240.257867099338</v>
      </c>
      <c r="Q7" s="18">
        <f>'GDP - GDP (PPP, Current INtl do'!R8/('Population Total - Country Popu'!R7*1000)</f>
        <v>2278.5444938089972</v>
      </c>
      <c r="R7" s="18">
        <f>'GDP - GDP (PPP, Current INtl do'!S8/('Population Total - Country Popu'!S7*1000)</f>
        <v>2354.5777556272715</v>
      </c>
      <c r="S7" s="18">
        <f>'GDP - GDP (PPP, Current INtl do'!T8/('Population Total - Country Popu'!T7*1000)</f>
        <v>2440.5934684141075</v>
      </c>
      <c r="T7" s="18">
        <f>'GDP - GDP (PPP, Current INtl do'!U8/('Population Total - Country Popu'!U7*1000)</f>
        <v>2547.0807837351135</v>
      </c>
      <c r="U7" s="18">
        <f>'GDP - GDP (PPP, Current INtl do'!V8/('Population Total - Country Popu'!V7*1000)</f>
        <v>2636.2108843771384</v>
      </c>
      <c r="V7" s="18">
        <f>'GDP - GDP (PPP, Current INtl do'!W8/('Population Total - Country Popu'!W7*1000)</f>
        <v>2688.8796650205036</v>
      </c>
      <c r="W7" s="18">
        <f>'GDP - GDP (PPP, Current INtl do'!X8/('Population Total - Country Popu'!X7*1000)</f>
        <v>2765.892325114462</v>
      </c>
      <c r="X7" s="18">
        <f>'GDP - GDP (PPP, Current INtl do'!Y8/('Population Total - Country Popu'!Y7*1000)</f>
        <v>2855.9927308890897</v>
      </c>
      <c r="Y7" s="18">
        <f>'GDP - GDP (PPP, Current INtl do'!Z8/('Population Total - Country Popu'!Z7*1000)</f>
        <v>2954.1342016288427</v>
      </c>
      <c r="Z7" s="18">
        <f>'GDP - GDP (PPP, Current INtl do'!AA8/('Population Total - Country Popu'!AA7*1000)</f>
        <v>3085.442120811746</v>
      </c>
      <c r="AA7" s="18">
        <f>'GDP - GDP (PPP, Current INtl do'!AB8/('Population Total - Country Popu'!AB7*1000)</f>
        <v>3234.895807110051</v>
      </c>
      <c r="AB7" s="19"/>
      <c r="AC7" s="20">
        <f>(AA7-B7)/B7</f>
        <v>4.2249824296528023E-2</v>
      </c>
      <c r="AD7" s="19"/>
    </row>
    <row r="8" spans="1:30" ht="22.25" customHeight="1" x14ac:dyDescent="0.2">
      <c r="A8" s="16" t="s">
        <v>7</v>
      </c>
      <c r="B8" s="21"/>
      <c r="C8" s="22"/>
      <c r="D8" s="22">
        <f>'GDP - GDP (PPP, Current INtl do'!E9/('Population Total - Country Popu'!E8*1000)</f>
        <v>1039.8304494311153</v>
      </c>
      <c r="E8" s="22">
        <f>'GDP - GDP (PPP, Current INtl do'!F9/('Population Total - Country Popu'!F8*1000)</f>
        <v>1175.1522393242567</v>
      </c>
      <c r="F8" s="22">
        <f>'GDP - GDP (PPP, Current INtl do'!G9/('Population Total - Country Popu'!G8*1000)</f>
        <v>1415.648649844698</v>
      </c>
      <c r="G8" s="22">
        <f>'GDP - GDP (PPP, Current INtl do'!H9/('Population Total - Country Popu'!H8*1000)</f>
        <v>1438.1681963836545</v>
      </c>
      <c r="H8" s="22">
        <f>'GDP - GDP (PPP, Current INtl do'!I9/('Population Total - Country Popu'!I8*1000)</f>
        <v>1541.9172325342327</v>
      </c>
      <c r="I8" s="22">
        <f>'GDP - GDP (PPP, Current INtl do'!J9/('Population Total - Country Popu'!J8*1000)</f>
        <v>1623.2007970909649</v>
      </c>
      <c r="J8" s="22">
        <f>'GDP - GDP (PPP, Current INtl do'!K9/('Population Total - Country Popu'!K8*1000)</f>
        <v>1603.3329376683721</v>
      </c>
      <c r="K8" s="22">
        <f>'GDP - GDP (PPP, Current INtl do'!L9/('Population Total - Country Popu'!L8*1000)</f>
        <v>1549.886163831816</v>
      </c>
      <c r="L8" s="22">
        <f>'GDP - GDP (PPP, Current INtl do'!M9/('Population Total - Country Popu'!M8*1000)</f>
        <v>1446.3092427484264</v>
      </c>
      <c r="M8" s="22">
        <f>'GDP - GDP (PPP, Current INtl do'!N9/('Population Total - Country Popu'!N8*1000)</f>
        <v>1510.4364480763147</v>
      </c>
      <c r="N8" s="22">
        <f>'GDP - GDP (PPP, Current INtl do'!O9/('Population Total - Country Popu'!O8*1000)</f>
        <v>1490.429940062937</v>
      </c>
      <c r="O8" s="22">
        <f>'GDP - GDP (PPP, Current INtl do'!P9/('Population Total - Country Popu'!P8*1000)</f>
        <v>1388.8990441754909</v>
      </c>
      <c r="P8" s="22">
        <f>'GDP - GDP (PPP, Current INtl do'!Q9/('Population Total - Country Popu'!Q8*1000)</f>
        <v>1350.7790728908021</v>
      </c>
      <c r="Q8" s="22">
        <f>'GDP - GDP (PPP, Current INtl do'!R9/('Population Total - Country Popu'!R8*1000)</f>
        <v>1331.8903769420385</v>
      </c>
      <c r="R8" s="22">
        <f>'GDP - GDP (PPP, Current INtl do'!S9/('Population Total - Country Popu'!S8*1000)</f>
        <v>1271.5662472792728</v>
      </c>
      <c r="S8" s="22">
        <f>'GDP - GDP (PPP, Current INtl do'!T9/('Population Total - Country Popu'!T8*1000)</f>
        <v>1246.3888672260919</v>
      </c>
      <c r="T8" s="22">
        <f>'GDP - GDP (PPP, Current INtl do'!U9/('Population Total - Country Popu'!U8*1000)</f>
        <v>1088.5185333530524</v>
      </c>
      <c r="U8" s="22">
        <f>'GDP - GDP (PPP, Current INtl do'!V9/('Population Total - Country Popu'!V8*1000)</f>
        <v>1094.9096753224387</v>
      </c>
      <c r="V8" s="22">
        <f>'GDP - GDP (PPP, Current INtl do'!W9/('Population Total - Country Popu'!W8*1000)</f>
        <v>1083.26695977083</v>
      </c>
      <c r="W8" s="22">
        <f>'GDP - GDP (PPP, Current INtl do'!X9/('Population Total - Country Popu'!X8*1000)</f>
        <v>1139.1935724750867</v>
      </c>
      <c r="X8" s="22"/>
      <c r="Y8" s="22"/>
      <c r="Z8" s="22"/>
      <c r="AA8" s="22"/>
      <c r="AB8" s="19"/>
      <c r="AC8" s="23">
        <f>(W8-D8)/D8</f>
        <v>9.5557043072101194E-2</v>
      </c>
      <c r="AD8" s="19"/>
    </row>
    <row r="9" spans="1:30" ht="22.25" customHeight="1" x14ac:dyDescent="0.2">
      <c r="A9" s="16" t="s">
        <v>8</v>
      </c>
      <c r="B9" s="17">
        <f>'GDP - GDP (PPP, Current INtl do'!C10/('Population Total - Country Popu'!C9*1000)</f>
        <v>652.54361135854401</v>
      </c>
      <c r="C9" s="18">
        <f>'GDP - GDP (PPP, Current INtl do'!D10/('Population Total - Country Popu'!D9*1000)</f>
        <v>585.24730483204212</v>
      </c>
      <c r="D9" s="18">
        <f>'GDP - GDP (PPP, Current INtl do'!E10/('Population Total - Country Popu'!E9*1000)</f>
        <v>516.00672510454876</v>
      </c>
      <c r="E9" s="18">
        <f>'GDP - GDP (PPP, Current INtl do'!F10/('Population Total - Country Popu'!F9*1000)</f>
        <v>563.77952695057365</v>
      </c>
      <c r="F9" s="18">
        <f>'GDP - GDP (PPP, Current INtl do'!G10/('Population Total - Country Popu'!G9*1000)</f>
        <v>562.35068590818548</v>
      </c>
      <c r="G9" s="18">
        <f>'GDP - GDP (PPP, Current INtl do'!H10/('Population Total - Country Popu'!H9*1000)</f>
        <v>577.71894496595735</v>
      </c>
      <c r="H9" s="18">
        <f>'GDP - GDP (PPP, Current INtl do'!I10/('Population Total - Country Popu'!I9*1000)</f>
        <v>629.72888823978963</v>
      </c>
      <c r="I9" s="18">
        <f>'GDP - GDP (PPP, Current INtl do'!J10/('Population Total - Country Popu'!J9*1000)</f>
        <v>630.50022218165248</v>
      </c>
      <c r="J9" s="18">
        <f>'GDP - GDP (PPP, Current INtl do'!K10/('Population Total - Country Popu'!K9*1000)</f>
        <v>591.41799518889206</v>
      </c>
      <c r="K9" s="18">
        <f>'GDP - GDP (PPP, Current INtl do'!L10/('Population Total - Country Popu'!L9*1000)</f>
        <v>604.45045155700529</v>
      </c>
      <c r="L9" s="18">
        <f>'GDP - GDP (PPP, Current INtl do'!M10/('Population Total - Country Popu'!M9*1000)</f>
        <v>623.04899948425088</v>
      </c>
      <c r="M9" s="18">
        <f>'GDP - GDP (PPP, Current INtl do'!N10/('Population Total - Country Popu'!N9*1000)</f>
        <v>655.57673301672583</v>
      </c>
      <c r="N9" s="18">
        <f>'GDP - GDP (PPP, Current INtl do'!O10/('Population Total - Country Popu'!O9*1000)</f>
        <v>646.56393197824411</v>
      </c>
      <c r="O9" s="18">
        <f>'GDP - GDP (PPP, Current INtl do'!P10/('Population Total - Country Popu'!P9*1000)</f>
        <v>614.64593032155483</v>
      </c>
      <c r="P9" s="18">
        <f>'GDP - GDP (PPP, Current INtl do'!Q10/('Population Total - Country Popu'!Q9*1000)</f>
        <v>678.50315799036491</v>
      </c>
      <c r="Q9" s="18">
        <f>'GDP - GDP (PPP, Current INtl do'!R10/('Population Total - Country Popu'!R9*1000)</f>
        <v>737.76595236539322</v>
      </c>
      <c r="R9" s="18">
        <f>'GDP - GDP (PPP, Current INtl do'!S10/('Population Total - Country Popu'!S9*1000)</f>
        <v>795.51701864403583</v>
      </c>
      <c r="S9" s="18">
        <f>'GDP - GDP (PPP, Current INtl do'!T10/('Population Total - Country Popu'!T9*1000)</f>
        <v>862.95461949313415</v>
      </c>
      <c r="T9" s="18">
        <f>'GDP - GDP (PPP, Current INtl do'!U10/('Population Total - Country Popu'!U9*1000)</f>
        <v>930.8286436261883</v>
      </c>
      <c r="U9" s="18">
        <f>'GDP - GDP (PPP, Current INtl do'!V10/('Population Total - Country Popu'!V9*1000)</f>
        <v>986.29958682220672</v>
      </c>
      <c r="V9" s="18">
        <f>'GDP - GDP (PPP, Current INtl do'!W10/('Population Total - Country Popu'!W9*1000)</f>
        <v>1081.3184820453962</v>
      </c>
      <c r="W9" s="18">
        <f>'GDP - GDP (PPP, Current INtl do'!X10/('Population Total - Country Popu'!X9*1000)</f>
        <v>1171.2870768766179</v>
      </c>
      <c r="X9" s="18">
        <f>'GDP - GDP (PPP, Current INtl do'!Y10/('Population Total - Country Popu'!Y9*1000)</f>
        <v>1240.1699050341431</v>
      </c>
      <c r="Y9" s="18">
        <f>'GDP - GDP (PPP, Current INtl do'!Z10/('Population Total - Country Popu'!Z9*1000)</f>
        <v>1336.8390079858109</v>
      </c>
      <c r="Z9" s="18">
        <f>'GDP - GDP (PPP, Current INtl do'!AA10/('Population Total - Country Popu'!AA9*1000)</f>
        <v>1437.5156738227581</v>
      </c>
      <c r="AA9" s="18">
        <f>'GDP - GDP (PPP, Current INtl do'!AB10/('Population Total - Country Popu'!AB9*1000)</f>
        <v>1536.8325935238281</v>
      </c>
      <c r="AB9" s="19"/>
      <c r="AC9" s="20">
        <f>(AA9-B9)/B9</f>
        <v>1.3551415825285065</v>
      </c>
      <c r="AD9" s="19"/>
    </row>
    <row r="10" spans="1:30" ht="22.25" customHeight="1" x14ac:dyDescent="0.2">
      <c r="A10" s="16" t="s">
        <v>9</v>
      </c>
      <c r="B10" s="21">
        <f>'GDP - GDP (PPP, Current INtl do'!C11/('Population Total - Country Popu'!C10*1000)</f>
        <v>2375.9940456790091</v>
      </c>
      <c r="C10" s="22">
        <f>'GDP - GDP (PPP, Current INtl do'!D11/('Population Total - Country Popu'!D10*1000)</f>
        <v>2331.5106756112282</v>
      </c>
      <c r="D10" s="22">
        <f>'GDP - GDP (PPP, Current INtl do'!E11/('Population Total - Country Popu'!E10*1000)</f>
        <v>2238.9679118155582</v>
      </c>
      <c r="E10" s="22">
        <f>'GDP - GDP (PPP, Current INtl do'!F11/('Population Total - Country Popu'!F10*1000)</f>
        <v>2177.1365584591413</v>
      </c>
      <c r="F10" s="22">
        <f>'GDP - GDP (PPP, Current INtl do'!G11/('Population Total - Country Popu'!G10*1000)</f>
        <v>2167.6780662730125</v>
      </c>
      <c r="G10" s="22">
        <f>'GDP - GDP (PPP, Current INtl do'!H11/('Population Total - Country Popu'!H10*1000)</f>
        <v>2198.5587244895396</v>
      </c>
      <c r="H10" s="22">
        <f>'GDP - GDP (PPP, Current INtl do'!I11/('Population Total - Country Popu'!I10*1000)</f>
        <v>2227.3398589604758</v>
      </c>
      <c r="I10" s="22">
        <f>'GDP - GDP (PPP, Current INtl do'!J11/('Population Total - Country Popu'!J10*1000)</f>
        <v>2179.3098309335937</v>
      </c>
      <c r="J10" s="22">
        <f>'GDP - GDP (PPP, Current INtl do'!K11/('Population Total - Country Popu'!K10*1000)</f>
        <v>2193.5675344399647</v>
      </c>
      <c r="K10" s="22">
        <f>'GDP - GDP (PPP, Current INtl do'!L11/('Population Total - Country Popu'!L10*1000)</f>
        <v>2186.9280699890155</v>
      </c>
      <c r="L10" s="22">
        <f>'GDP - GDP (PPP, Current INtl do'!M11/('Population Total - Country Popu'!M10*1000)</f>
        <v>2143.3629500139677</v>
      </c>
      <c r="M10" s="22">
        <f>'GDP - GDP (PPP, Current INtl do'!N11/('Population Total - Country Popu'!N10*1000)</f>
        <v>2166.1498582474715</v>
      </c>
      <c r="N10" s="22">
        <f>'GDP - GDP (PPP, Current INtl do'!O11/('Population Total - Country Popu'!O10*1000)</f>
        <v>2120.2475203282684</v>
      </c>
      <c r="O10" s="22">
        <f>'GDP - GDP (PPP, Current INtl do'!P11/('Population Total - Country Popu'!P10*1000)</f>
        <v>2124.2338892736143</v>
      </c>
      <c r="P10" s="22">
        <f>'GDP - GDP (PPP, Current INtl do'!Q11/('Population Total - Country Popu'!Q10*1000)</f>
        <v>2173.0551588209019</v>
      </c>
      <c r="Q10" s="22">
        <f>'GDP - GDP (PPP, Current INtl do'!R11/('Population Total - Country Popu'!R10*1000)</f>
        <v>2240.2511256951143</v>
      </c>
      <c r="R10" s="22">
        <f>'GDP - GDP (PPP, Current INtl do'!S11/('Population Total - Country Popu'!S10*1000)</f>
        <v>2322.2406971993541</v>
      </c>
      <c r="S10" s="22">
        <f>'GDP - GDP (PPP, Current INtl do'!T11/('Population Total - Country Popu'!T10*1000)</f>
        <v>2415.9326239268617</v>
      </c>
      <c r="T10" s="22">
        <f>'GDP - GDP (PPP, Current INtl do'!U11/('Population Total - Country Popu'!U10*1000)</f>
        <v>2357.7784770186818</v>
      </c>
      <c r="U10" s="22">
        <f>'GDP - GDP (PPP, Current INtl do'!V11/('Population Total - Country Popu'!V10*1000)</f>
        <v>2371.4071041116522</v>
      </c>
      <c r="V10" s="22">
        <f>'GDP - GDP (PPP, Current INtl do'!W11/('Population Total - Country Popu'!W10*1000)</f>
        <v>2502.5423890810994</v>
      </c>
      <c r="W10" s="22">
        <f>'GDP - GDP (PPP, Current INtl do'!X11/('Population Total - Country Popu'!X10*1000)</f>
        <v>2584.7854514198675</v>
      </c>
      <c r="X10" s="22">
        <f>'GDP - GDP (PPP, Current INtl do'!Y11/('Population Total - Country Popu'!Y10*1000)</f>
        <v>2630.542185664086</v>
      </c>
      <c r="Y10" s="22">
        <f>'GDP - GDP (PPP, Current INtl do'!Z11/('Population Total - Country Popu'!Z10*1000)</f>
        <v>2706.5958097254161</v>
      </c>
      <c r="Z10" s="22">
        <f>'GDP - GDP (PPP, Current INtl do'!AA11/('Population Total - Country Popu'!AA10*1000)</f>
        <v>2776.2956091031351</v>
      </c>
      <c r="AA10" s="22">
        <f>'GDP - GDP (PPP, Current INtl do'!AB11/('Population Total - Country Popu'!AB10*1000)</f>
        <v>2857.6551809258549</v>
      </c>
      <c r="AB10" s="19"/>
      <c r="AC10" s="23">
        <f>(AA10-B10)/B10</f>
        <v>0.2027198410378159</v>
      </c>
      <c r="AD10" s="19"/>
    </row>
    <row r="11" spans="1:30" ht="22.25" customHeight="1" x14ac:dyDescent="0.2">
      <c r="A11" s="16" t="s">
        <v>10</v>
      </c>
      <c r="B11" s="17">
        <f>'GDP - GDP (PPP, Current INtl do'!C12/('Population Total - Country Popu'!C11*1000)</f>
        <v>1660.6949053849366</v>
      </c>
      <c r="C11" s="18">
        <f>'GDP - GDP (PPP, Current INtl do'!D12/('Population Total - Country Popu'!D11*1000)</f>
        <v>1509.8814139940669</v>
      </c>
      <c r="D11" s="18">
        <f>'GDP - GDP (PPP, Current INtl do'!E12/('Population Total - Country Popu'!E11*1000)</f>
        <v>1482.1963641898083</v>
      </c>
      <c r="E11" s="18">
        <f>'GDP - GDP (PPP, Current INtl do'!F12/('Population Total - Country Popu'!F11*1000)</f>
        <v>1467.7919682547365</v>
      </c>
      <c r="F11" s="18">
        <f>'GDP - GDP (PPP, Current INtl do'!G12/('Population Total - Country Popu'!G11*1000)</f>
        <v>1422.1987761481014</v>
      </c>
      <c r="G11" s="18">
        <f>'GDP - GDP (PPP, Current INtl do'!H12/('Population Total - Country Popu'!H11*1000)</f>
        <v>1402.1415339906102</v>
      </c>
      <c r="H11" s="18">
        <f>'GDP - GDP (PPP, Current INtl do'!I12/('Population Total - Country Popu'!I11*1000)</f>
        <v>1387.9104025379895</v>
      </c>
      <c r="I11" s="18">
        <f>'GDP - GDP (PPP, Current INtl do'!J12/('Population Total - Country Popu'!J11*1000)</f>
        <v>1394.3775263278205</v>
      </c>
      <c r="J11" s="18">
        <f>'GDP - GDP (PPP, Current INtl do'!K12/('Population Total - Country Popu'!K11*1000)</f>
        <v>1404.037714330628</v>
      </c>
      <c r="K11" s="18">
        <f>'GDP - GDP (PPP, Current INtl do'!L12/('Population Total - Country Popu'!L11*1000)</f>
        <v>1423.9151289418462</v>
      </c>
      <c r="L11" s="18">
        <f>'GDP - GDP (PPP, Current INtl do'!M12/('Population Total - Country Popu'!M11*1000)</f>
        <v>1446.0293345130283</v>
      </c>
      <c r="M11" s="18">
        <f>'GDP - GDP (PPP, Current INtl do'!N12/('Population Total - Country Popu'!N11*1000)</f>
        <v>1486.6872380220195</v>
      </c>
      <c r="N11" s="18">
        <f>'GDP - GDP (PPP, Current INtl do'!O12/('Population Total - Country Popu'!O11*1000)</f>
        <v>1259.4809703848896</v>
      </c>
      <c r="O11" s="18">
        <f>'GDP - GDP (PPP, Current INtl do'!P12/('Population Total - Country Popu'!P11*1000)</f>
        <v>1341.9077406230622</v>
      </c>
      <c r="P11" s="18">
        <f>'GDP - GDP (PPP, Current INtl do'!Q12/('Population Total - Country Popu'!Q11*1000)</f>
        <v>1371.2623234730086</v>
      </c>
      <c r="Q11" s="18">
        <f>'GDP - GDP (PPP, Current INtl do'!R12/('Population Total - Country Popu'!R11*1000)</f>
        <v>1393.050558753122</v>
      </c>
      <c r="R11" s="18">
        <f>'GDP - GDP (PPP, Current INtl do'!S12/('Population Total - Country Popu'!S11*1000)</f>
        <v>1421.3640428076039</v>
      </c>
      <c r="S11" s="18">
        <f>'GDP - GDP (PPP, Current INtl do'!T12/('Population Total - Country Popu'!T11*1000)</f>
        <v>1467.5799319728883</v>
      </c>
      <c r="T11" s="18">
        <f>'GDP - GDP (PPP, Current INtl do'!U12/('Population Total - Country Popu'!U11*1000)</f>
        <v>1528.3293863724198</v>
      </c>
      <c r="U11" s="18">
        <f>'GDP - GDP (PPP, Current INtl do'!V12/('Population Total - Country Popu'!V11*1000)</f>
        <v>1426.2586676293963</v>
      </c>
      <c r="V11" s="18">
        <f>'GDP - GDP (PPP, Current INtl do'!W12/('Population Total - Country Popu'!W11*1000)</f>
        <v>1390.3942974173574</v>
      </c>
      <c r="W11" s="18">
        <f>'GDP - GDP (PPP, Current INtl do'!X12/('Population Total - Country Popu'!X11*1000)</f>
        <v>1371.6401602204442</v>
      </c>
      <c r="X11" s="18">
        <f>'GDP - GDP (PPP, Current INtl do'!Y12/('Population Total - Country Popu'!Y11*1000)</f>
        <v>1374.1832058298071</v>
      </c>
      <c r="Y11" s="18">
        <f>'GDP - GDP (PPP, Current INtl do'!Z12/('Population Total - Country Popu'!Z11*1000)</f>
        <v>1366.4970823274748</v>
      </c>
      <c r="Z11" s="18">
        <f>'GDP - GDP (PPP, Current INtl do'!AA12/('Population Total - Country Popu'!AA11*1000)</f>
        <v>1373.0570778944086</v>
      </c>
      <c r="AA11" s="18">
        <f>'GDP - GDP (PPP, Current INtl do'!AB12/('Population Total - Country Popu'!AB11*1000)</f>
        <v>1376.2822553261085</v>
      </c>
      <c r="AB11" s="19"/>
      <c r="AC11" s="20">
        <f>(AA11-B11)/B11</f>
        <v>-0.17126122874020827</v>
      </c>
      <c r="AD11" s="19"/>
    </row>
    <row r="12" spans="1:30" ht="22.25" customHeight="1" x14ac:dyDescent="0.2">
      <c r="A12" s="16" t="s">
        <v>11</v>
      </c>
      <c r="B12" s="21">
        <f>'GDP - GDP (PPP, Current INtl do'!C13/('Population Total - Country Popu'!C12*1000)</f>
        <v>743.45288357428979</v>
      </c>
      <c r="C12" s="22">
        <f>'GDP - GDP (PPP, Current INtl do'!D13/('Population Total - Country Popu'!D12*1000)</f>
        <v>790.69770546338066</v>
      </c>
      <c r="D12" s="22">
        <f>'GDP - GDP (PPP, Current INtl do'!E13/('Population Total - Country Popu'!E12*1000)</f>
        <v>725.13282904754726</v>
      </c>
      <c r="E12" s="22">
        <f>'GDP - GDP (PPP, Current INtl do'!F13/('Population Total - Country Popu'!F12*1000)</f>
        <v>792.00298582756113</v>
      </c>
      <c r="F12" s="22">
        <f>'GDP - GDP (PPP, Current INtl do'!G13/('Population Total - Country Popu'!G12*1000)</f>
        <v>707.22038369624295</v>
      </c>
      <c r="G12" s="22">
        <f>'GDP - GDP (PPP, Current INtl do'!H13/('Population Total - Country Popu'!H12*1000)</f>
        <v>816.25064998542086</v>
      </c>
      <c r="H12" s="22">
        <f>'GDP - GDP (PPP, Current INtl do'!I13/('Population Total - Country Popu'!I12*1000)</f>
        <v>859.66670656740189</v>
      </c>
      <c r="I12" s="22">
        <f>'GDP - GDP (PPP, Current INtl do'!J13/('Population Total - Country Popu'!J12*1000)</f>
        <v>870.74258426901815</v>
      </c>
      <c r="J12" s="22">
        <f>'GDP - GDP (PPP, Current INtl do'!K13/('Population Total - Country Popu'!K12*1000)</f>
        <v>879.63410202031685</v>
      </c>
      <c r="K12" s="22">
        <f>'GDP - GDP (PPP, Current INtl do'!L13/('Population Total - Country Popu'!L12*1000)</f>
        <v>880.63440376987114</v>
      </c>
      <c r="L12" s="22">
        <f>'GDP - GDP (PPP, Current INtl do'!M13/('Population Total - Country Popu'!M12*1000)</f>
        <v>870.17767350537201</v>
      </c>
      <c r="M12" s="22">
        <f>'GDP - GDP (PPP, Current INtl do'!N13/('Population Total - Country Popu'!N12*1000)</f>
        <v>805.40168219438078</v>
      </c>
      <c r="N12" s="22">
        <f>'GDP - GDP (PPP, Current INtl do'!O13/('Population Total - Country Popu'!O12*1000)</f>
        <v>798.2161378852893</v>
      </c>
      <c r="O12" s="22">
        <f>'GDP - GDP (PPP, Current INtl do'!P13/('Population Total - Country Popu'!P12*1000)</f>
        <v>822.25012096268733</v>
      </c>
      <c r="P12" s="22">
        <f>'GDP - GDP (PPP, Current INtl do'!Q13/('Population Total - Country Popu'!Q12*1000)</f>
        <v>844.06174379003812</v>
      </c>
      <c r="Q12" s="22">
        <f>'GDP - GDP (PPP, Current INtl do'!R13/('Population Total - Country Popu'!R12*1000)</f>
        <v>847.64344877393194</v>
      </c>
      <c r="R12" s="22">
        <f>'GDP - GDP (PPP, Current INtl do'!S13/('Population Total - Country Popu'!S12*1000)</f>
        <v>861.94122177990835</v>
      </c>
      <c r="S12" s="22">
        <f>'GDP - GDP (PPP, Current INtl do'!T13/('Population Total - Country Popu'!T12*1000)</f>
        <v>916.72030785248137</v>
      </c>
      <c r="T12" s="22">
        <f>'GDP - GDP (PPP, Current INtl do'!U13/('Population Total - Country Popu'!U12*1000)</f>
        <v>957.16243777413774</v>
      </c>
      <c r="U12" s="22">
        <f>'GDP - GDP (PPP, Current INtl do'!V13/('Population Total - Country Popu'!V12*1000)</f>
        <v>1005.9255212379483</v>
      </c>
      <c r="V12" s="22">
        <f>'GDP - GDP (PPP, Current INtl do'!W13/('Population Total - Country Popu'!W12*1000)</f>
        <v>1043.4958133632404</v>
      </c>
      <c r="W12" s="22">
        <f>'GDP - GDP (PPP, Current INtl do'!X13/('Population Total - Country Popu'!X12*1000)</f>
        <v>1062.7204810137289</v>
      </c>
      <c r="X12" s="22">
        <f>'GDP - GDP (PPP, Current INtl do'!Y13/('Population Total - Country Popu'!Y12*1000)</f>
        <v>1052.2647765356319</v>
      </c>
      <c r="Y12" s="22">
        <f>'GDP - GDP (PPP, Current INtl do'!Z13/('Population Total - Country Popu'!Z12*1000)</f>
        <v>1076.0657800617528</v>
      </c>
      <c r="Z12" s="22">
        <f>'GDP - GDP (PPP, Current INtl do'!AA13/('Population Total - Country Popu'!AA12*1000)</f>
        <v>1105.9065439590117</v>
      </c>
      <c r="AA12" s="22">
        <f>'GDP - GDP (PPP, Current INtl do'!AB13/('Population Total - Country Popu'!AB12*1000)</f>
        <v>1105.6265728305088</v>
      </c>
      <c r="AB12" s="19"/>
      <c r="AC12" s="23">
        <f>(AA12-B12)/B12</f>
        <v>0.48715082994231029</v>
      </c>
      <c r="AD12" s="19"/>
    </row>
    <row r="13" spans="1:30" ht="22.25" customHeight="1" x14ac:dyDescent="0.2">
      <c r="A13" s="16" t="s">
        <v>12</v>
      </c>
      <c r="B13" s="17">
        <f>'GDP - GDP (PPP, Current INtl do'!C14/('Population Total - Country Popu'!C13*1000)</f>
        <v>7406.235787298895</v>
      </c>
      <c r="C13" s="18">
        <f>'GDP - GDP (PPP, Current INtl do'!D14/('Population Total - Country Popu'!D13*1000)</f>
        <v>7647.8282539522279</v>
      </c>
      <c r="D13" s="18">
        <f>'GDP - GDP (PPP, Current INtl do'!E14/('Population Total - Country Popu'!E13*1000)</f>
        <v>8033.0840437748684</v>
      </c>
      <c r="E13" s="18">
        <f>'GDP - GDP (PPP, Current INtl do'!F14/('Population Total - Country Popu'!F13*1000)</f>
        <v>8326.0117088451898</v>
      </c>
      <c r="F13" s="18">
        <f>'GDP - GDP (PPP, Current INtl do'!G14/('Population Total - Country Popu'!G13*1000)</f>
        <v>8545.857649962878</v>
      </c>
      <c r="G13" s="18">
        <f>'GDP - GDP (PPP, Current INtl do'!H14/('Population Total - Country Popu'!H13*1000)</f>
        <v>8793.8721122526676</v>
      </c>
      <c r="H13" s="18">
        <f>'GDP - GDP (PPP, Current INtl do'!I14/('Population Total - Country Popu'!I13*1000)</f>
        <v>9179.5608471404557</v>
      </c>
      <c r="I13" s="18">
        <f>'GDP - GDP (PPP, Current INtl do'!J14/('Population Total - Country Popu'!J13*1000)</f>
        <v>9592.4502809405367</v>
      </c>
      <c r="J13" s="18">
        <f>'GDP - GDP (PPP, Current INtl do'!K14/('Population Total - Country Popu'!K13*1000)</f>
        <v>10078.783847155746</v>
      </c>
      <c r="K13" s="18">
        <f>'GDP - GDP (PPP, Current INtl do'!L14/('Population Total - Country Popu'!L13*1000)</f>
        <v>10253.977187097729</v>
      </c>
      <c r="L13" s="18">
        <f>'GDP - GDP (PPP, Current INtl do'!M14/('Population Total - Country Popu'!M13*1000)</f>
        <v>11094.656055551857</v>
      </c>
      <c r="M13" s="18">
        <f>'GDP - GDP (PPP, Current INtl do'!N14/('Population Total - Country Popu'!N13*1000)</f>
        <v>11303.871769046629</v>
      </c>
      <c r="N13" s="18">
        <f>'GDP - GDP (PPP, Current INtl do'!O14/('Population Total - Country Popu'!O13*1000)</f>
        <v>11484.996068570408</v>
      </c>
      <c r="O13" s="18">
        <f>'GDP - GDP (PPP, Current INtl do'!P14/('Population Total - Country Popu'!P13*1000)</f>
        <v>11855.54657193514</v>
      </c>
      <c r="P13" s="18">
        <f>'GDP - GDP (PPP, Current INtl do'!Q14/('Population Total - Country Popu'!Q13*1000)</f>
        <v>12484.8911622956</v>
      </c>
      <c r="Q13" s="18">
        <f>'GDP - GDP (PPP, Current INtl do'!R14/('Population Total - Country Popu'!R13*1000)</f>
        <v>12598.195670071022</v>
      </c>
      <c r="R13" s="18">
        <f>'GDP - GDP (PPP, Current INtl do'!S14/('Population Total - Country Popu'!S13*1000)</f>
        <v>13628.91897086115</v>
      </c>
      <c r="S13" s="18">
        <f>'GDP - GDP (PPP, Current INtl do'!T14/('Population Total - Country Popu'!T13*1000)</f>
        <v>14374.016288808598</v>
      </c>
      <c r="T13" s="18">
        <f>'GDP - GDP (PPP, Current INtl do'!U14/('Population Total - Country Popu'!U13*1000)</f>
        <v>15111.180523680701</v>
      </c>
      <c r="U13" s="18">
        <f>'GDP - GDP (PPP, Current INtl do'!V14/('Population Total - Country Popu'!V13*1000)</f>
        <v>15561.23250995612</v>
      </c>
      <c r="V13" s="18">
        <f>'GDP - GDP (PPP, Current INtl do'!W14/('Population Total - Country Popu'!W13*1000)</f>
        <v>16189.601444693208</v>
      </c>
      <c r="W13" s="18">
        <f>'GDP - GDP (PPP, Current INtl do'!X14/('Population Total - Country Popu'!X13*1000)</f>
        <v>16795.16455581009</v>
      </c>
      <c r="X13" s="18">
        <f>'GDP - GDP (PPP, Current INtl do'!Y14/('Population Total - Country Popu'!Y13*1000)</f>
        <v>17312.253293099155</v>
      </c>
      <c r="Y13" s="18">
        <f>'GDP - GDP (PPP, Current INtl do'!Z14/('Population Total - Country Popu'!Z13*1000)</f>
        <v>17836.478281776679</v>
      </c>
      <c r="Z13" s="18">
        <f>'GDP - GDP (PPP, Current INtl do'!AA14/('Population Total - Country Popu'!AA13*1000)</f>
        <v>18430.301712023091</v>
      </c>
      <c r="AA13" s="18">
        <f>'GDP - GDP (PPP, Current INtl do'!AB14/('Population Total - Country Popu'!AB13*1000)</f>
        <v>18993.551941163947</v>
      </c>
      <c r="AB13" s="19"/>
      <c r="AC13" s="20">
        <f>(AA13-B13)/B13</f>
        <v>1.5645351412841024</v>
      </c>
      <c r="AD13" s="19"/>
    </row>
    <row r="14" spans="1:30" ht="22.25" customHeight="1" x14ac:dyDescent="0.2">
      <c r="A14" s="16" t="s">
        <v>13</v>
      </c>
      <c r="B14" s="21"/>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19"/>
      <c r="AC14" s="23"/>
      <c r="AD14" s="19"/>
    </row>
    <row r="15" spans="1:30" ht="22.25" customHeight="1" x14ac:dyDescent="0.2">
      <c r="A15" s="16" t="s">
        <v>14</v>
      </c>
      <c r="B15" s="17">
        <f>'GDP - GDP (PPP, Current INtl do'!C16/('Population Total - Country Popu'!C15*1000)</f>
        <v>369.5967858028186</v>
      </c>
      <c r="C15" s="18">
        <f>'GDP - GDP (PPP, Current INtl do'!D16/('Population Total - Country Popu'!D15*1000)</f>
        <v>378.61011349427133</v>
      </c>
      <c r="D15" s="18">
        <f>'GDP - GDP (PPP, Current INtl do'!E16/('Population Total - Country Popu'!E15*1000)</f>
        <v>347.40205826234092</v>
      </c>
      <c r="E15" s="18">
        <f>'GDP - GDP (PPP, Current INtl do'!F16/('Population Total - Country Popu'!F15*1000)</f>
        <v>364.08250876600391</v>
      </c>
      <c r="F15" s="18">
        <f>'GDP - GDP (PPP, Current INtl do'!G16/('Population Total - Country Popu'!G15*1000)</f>
        <v>372.49929599602808</v>
      </c>
      <c r="G15" s="18">
        <f>'GDP - GDP (PPP, Current INtl do'!H16/('Population Total - Country Popu'!H15*1000)</f>
        <v>368.22777933418229</v>
      </c>
      <c r="H15" s="18">
        <f>'GDP - GDP (PPP, Current INtl do'!I16/('Population Total - Country Popu'!I15*1000)</f>
        <v>453.43302910919829</v>
      </c>
      <c r="I15" s="18">
        <f>'GDP - GDP (PPP, Current INtl do'!J16/('Population Total - Country Popu'!J15*1000)</f>
        <v>489.16413267370979</v>
      </c>
      <c r="J15" s="18">
        <f>'GDP - GDP (PPP, Current INtl do'!K16/('Population Total - Country Popu'!K15*1000)</f>
        <v>533.4264665754099</v>
      </c>
      <c r="K15" s="18">
        <f>'GDP - GDP (PPP, Current INtl do'!L16/('Population Total - Country Popu'!L15*1000)</f>
        <v>560.71112614381764</v>
      </c>
      <c r="L15" s="18">
        <f>'GDP - GDP (PPP, Current INtl do'!M16/('Population Total - Country Popu'!M15*1000)</f>
        <v>555.21139435300336</v>
      </c>
      <c r="M15" s="18">
        <f>'GDP - GDP (PPP, Current INtl do'!N16/('Population Total - Country Popu'!N15*1000)</f>
        <v>608.84942889163574</v>
      </c>
      <c r="N15" s="18">
        <f>'GDP - GDP (PPP, Current INtl do'!O16/('Population Total - Country Popu'!O15*1000)</f>
        <v>644.0836479893976</v>
      </c>
      <c r="O15" s="18">
        <f>'GDP - GDP (PPP, Current INtl do'!P16/('Population Total - Country Popu'!P15*1000)</f>
        <v>666.86518473240278</v>
      </c>
      <c r="P15" s="18">
        <f>'GDP - GDP (PPP, Current INtl do'!Q16/('Population Total - Country Popu'!Q15*1000)</f>
        <v>699.04584320846038</v>
      </c>
      <c r="Q15" s="18">
        <f>'GDP - GDP (PPP, Current INtl do'!R16/('Population Total - Country Popu'!R15*1000)</f>
        <v>739.35218462419323</v>
      </c>
      <c r="R15" s="18">
        <f>'GDP - GDP (PPP, Current INtl do'!S16/('Population Total - Country Popu'!S15*1000)</f>
        <v>790.4772135274128</v>
      </c>
      <c r="S15" s="18">
        <f>'GDP - GDP (PPP, Current INtl do'!T16/('Population Total - Country Popu'!T15*1000)</f>
        <v>826.81056348857339</v>
      </c>
      <c r="T15" s="18">
        <f>'GDP - GDP (PPP, Current INtl do'!U16/('Population Total - Country Popu'!U15*1000)</f>
        <v>860.68220995262971</v>
      </c>
      <c r="U15" s="18">
        <f>'GDP - GDP (PPP, Current INtl do'!V16/('Population Total - Country Popu'!V15*1000)</f>
        <v>891.91682909786232</v>
      </c>
      <c r="V15" s="18">
        <f>'GDP - GDP (PPP, Current INtl do'!W16/('Population Total - Country Popu'!W15*1000)</f>
        <v>927.50571494995904</v>
      </c>
      <c r="W15" s="18">
        <f>'GDP - GDP (PPP, Current INtl do'!X16/('Population Total - Country Popu'!X15*1000)</f>
        <v>968.70509474872097</v>
      </c>
      <c r="X15" s="18">
        <f>'GDP - GDP (PPP, Current INtl do'!Y16/('Population Total - Country Popu'!Y15*1000)</f>
        <v>1012.8061430315161</v>
      </c>
      <c r="Y15" s="18">
        <f>'GDP - GDP (PPP, Current INtl do'!Z16/('Population Total - Country Popu'!Z15*1000)</f>
        <v>1058.6328744217078</v>
      </c>
      <c r="Z15" s="18">
        <f>'GDP - GDP (PPP, Current INtl do'!AA16/('Population Total - Country Popu'!AA15*1000)</f>
        <v>1109.9805861931231</v>
      </c>
      <c r="AA15" s="18">
        <f>'GDP - GDP (PPP, Current INtl do'!AB16/('Population Total - Country Popu'!AB15*1000)</f>
        <v>1155.0310167931955</v>
      </c>
      <c r="AB15" s="19"/>
      <c r="AC15" s="20">
        <f>(AA15-B15)/B15</f>
        <v>2.1251110971766112</v>
      </c>
      <c r="AD15" s="19"/>
    </row>
    <row r="16" spans="1:30" ht="22.25" customHeight="1" x14ac:dyDescent="0.2">
      <c r="A16" s="16" t="s">
        <v>15</v>
      </c>
      <c r="B16" s="21"/>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19"/>
      <c r="AC16" s="23"/>
      <c r="AD16" s="19"/>
    </row>
    <row r="17" spans="1:30" ht="22.25" customHeight="1" x14ac:dyDescent="0.2">
      <c r="A17" s="16" t="s">
        <v>16</v>
      </c>
      <c r="B17" s="17">
        <f>'GDP - GDP (PPP, Current INtl do'!C18/('Population Total - Country Popu'!C17*1000)</f>
        <v>855.63942267937398</v>
      </c>
      <c r="C17" s="18">
        <f>'GDP - GDP (PPP, Current INtl do'!D18/('Population Total - Country Popu'!D17*1000)</f>
        <v>862.9502085955603</v>
      </c>
      <c r="D17" s="18">
        <f>'GDP - GDP (PPP, Current INtl do'!E18/('Population Total - Country Popu'!E17*1000)</f>
        <v>973.51382295558528</v>
      </c>
      <c r="E17" s="18">
        <f>'GDP - GDP (PPP, Current INtl do'!F18/('Population Total - Country Popu'!F17*1000)</f>
        <v>965.21441973972605</v>
      </c>
      <c r="F17" s="18">
        <f>'GDP - GDP (PPP, Current INtl do'!G18/('Population Total - Country Popu'!G17*1000)</f>
        <v>508.54941152636729</v>
      </c>
      <c r="G17" s="18">
        <f>'GDP - GDP (PPP, Current INtl do'!H18/('Population Total - Country Popu'!H17*1000)</f>
        <v>695.45166411091191</v>
      </c>
      <c r="H17" s="18">
        <f>'GDP - GDP (PPP, Current INtl do'!I18/('Population Total - Country Popu'!I17*1000)</f>
        <v>748.9200765040174</v>
      </c>
      <c r="I17" s="18">
        <f>'GDP - GDP (PPP, Current INtl do'!J18/('Population Total - Country Popu'!J17*1000)</f>
        <v>781.35942895003177</v>
      </c>
      <c r="J17" s="18">
        <f>'GDP - GDP (PPP, Current INtl do'!K18/('Population Total - Country Popu'!K17*1000)</f>
        <v>767.65507141901867</v>
      </c>
      <c r="K17" s="18">
        <f>'GDP - GDP (PPP, Current INtl do'!L18/('Population Total - Country Popu'!L17*1000)</f>
        <v>754.02483080951311</v>
      </c>
      <c r="L17" s="18">
        <f>'GDP - GDP (PPP, Current INtl do'!M18/('Population Total - Country Popu'!M17*1000)</f>
        <v>763.92772910901294</v>
      </c>
      <c r="M17" s="18">
        <f>'GDP - GDP (PPP, Current INtl do'!N18/('Population Total - Country Popu'!N17*1000)</f>
        <v>795.65736223807244</v>
      </c>
      <c r="N17" s="18">
        <f>'GDP - GDP (PPP, Current INtl do'!O18/('Population Total - Country Popu'!O17*1000)</f>
        <v>880.24441684875478</v>
      </c>
      <c r="O17" s="18">
        <f>'GDP - GDP (PPP, Current INtl do'!P18/('Population Total - Country Popu'!P17*1000)</f>
        <v>879.51580131885021</v>
      </c>
      <c r="P17" s="18">
        <f>'GDP - GDP (PPP, Current INtl do'!Q18/('Population Total - Country Popu'!Q17*1000)</f>
        <v>927.60001427921577</v>
      </c>
      <c r="Q17" s="18">
        <f>'GDP - GDP (PPP, Current INtl do'!R18/('Population Total - Country Popu'!R17*1000)</f>
        <v>973.30973183694448</v>
      </c>
      <c r="R17" s="18">
        <f>'GDP - GDP (PPP, Current INtl do'!S18/('Population Total - Country Popu'!S17*1000)</f>
        <v>1037.6658019150193</v>
      </c>
      <c r="S17" s="18">
        <f>'GDP - GDP (PPP, Current INtl do'!T18/('Population Total - Country Popu'!T17*1000)</f>
        <v>1086.6306895301379</v>
      </c>
      <c r="T17" s="18">
        <f>'GDP - GDP (PPP, Current INtl do'!U18/('Population Total - Country Popu'!U17*1000)</f>
        <v>1173.0689061460128</v>
      </c>
      <c r="U17" s="18">
        <f>'GDP - GDP (PPP, Current INtl do'!V18/('Population Total - Country Popu'!V17*1000)</f>
        <v>1210.2524569934349</v>
      </c>
      <c r="V17" s="18">
        <f>'GDP - GDP (PPP, Current INtl do'!W18/('Population Total - Country Popu'!W17*1000)</f>
        <v>1261.961972908329</v>
      </c>
      <c r="W17" s="18">
        <f>'GDP - GDP (PPP, Current INtl do'!X18/('Population Total - Country Popu'!X17*1000)</f>
        <v>1323.5555680052646</v>
      </c>
      <c r="X17" s="18">
        <f>'GDP - GDP (PPP, Current INtl do'!Y18/('Population Total - Country Popu'!Y17*1000)</f>
        <v>1400.415344883786</v>
      </c>
      <c r="Y17" s="18">
        <f>'GDP - GDP (PPP, Current INtl do'!Z18/('Population Total - Country Popu'!Z17*1000)</f>
        <v>1426.3083948619003</v>
      </c>
      <c r="Z17" s="18">
        <f>'GDP - GDP (PPP, Current INtl do'!AA18/('Population Total - Country Popu'!AA17*1000)</f>
        <v>1485.5373863163638</v>
      </c>
      <c r="AA17" s="18">
        <f>'GDP - GDP (PPP, Current INtl do'!AB18/('Population Total - Country Popu'!AB17*1000)</f>
        <v>1546.1886907213059</v>
      </c>
      <c r="AB17" s="19"/>
      <c r="AC17" s="20">
        <f>(AA17-B17)/B17</f>
        <v>0.80705639518049088</v>
      </c>
      <c r="AD17" s="19"/>
    </row>
    <row r="18" spans="1:30" ht="22.25" customHeight="1" x14ac:dyDescent="0.2">
      <c r="A18" s="16" t="s">
        <v>17</v>
      </c>
      <c r="B18" s="21">
        <f>'GDP - GDP (PPP, Current INtl do'!C19/('Population Total - Country Popu'!C18*1000)</f>
        <v>14320.990486888246</v>
      </c>
      <c r="C18" s="22">
        <f>'GDP - GDP (PPP, Current INtl do'!D19/('Population Total - Country Popu'!D18*1000)</f>
        <v>14506.077833887715</v>
      </c>
      <c r="D18" s="22">
        <f>'GDP - GDP (PPP, Current INtl do'!E19/('Population Total - Country Popu'!E18*1000)</f>
        <v>15325.983156266155</v>
      </c>
      <c r="E18" s="22">
        <f>'GDP - GDP (PPP, Current INtl do'!F19/('Population Total - Country Popu'!F18*1000)</f>
        <v>15829.771596899944</v>
      </c>
      <c r="F18" s="22">
        <f>'GDP - GDP (PPP, Current INtl do'!G19/('Population Total - Country Popu'!G18*1000)</f>
        <v>15491.132393131285</v>
      </c>
      <c r="G18" s="22">
        <f>'GDP - GDP (PPP, Current INtl do'!H19/('Population Total - Country Popu'!H18*1000)</f>
        <v>15158.38796106992</v>
      </c>
      <c r="H18" s="22">
        <f>'GDP - GDP (PPP, Current INtl do'!I19/('Population Total - Country Popu'!I18*1000)</f>
        <v>15694.544932352119</v>
      </c>
      <c r="I18" s="22">
        <f>'GDP - GDP (PPP, Current INtl do'!J19/('Population Total - Country Popu'!J18*1000)</f>
        <v>17343.650779571297</v>
      </c>
      <c r="J18" s="22">
        <f>'GDP - GDP (PPP, Current INtl do'!K19/('Population Total - Country Popu'!K18*1000)</f>
        <v>18560.067041706588</v>
      </c>
      <c r="K18" s="22">
        <f>'GDP - GDP (PPP, Current INtl do'!L19/('Population Total - Country Popu'!L18*1000)</f>
        <v>18668.177115306913</v>
      </c>
      <c r="L18" s="22">
        <f>'GDP - GDP (PPP, Current INtl do'!M19/('Population Total - Country Popu'!M18*1000)</f>
        <v>18713.990610273315</v>
      </c>
      <c r="M18" s="22">
        <f>'GDP - GDP (PPP, Current INtl do'!N19/('Population Total - Country Popu'!N18*1000)</f>
        <v>18063.175727743059</v>
      </c>
      <c r="N18" s="22">
        <f>'GDP - GDP (PPP, Current INtl do'!O19/('Population Total - Country Popu'!O18*1000)</f>
        <v>17841.715388382014</v>
      </c>
      <c r="O18" s="22">
        <f>'GDP - GDP (PPP, Current INtl do'!P19/('Population Total - Country Popu'!P18*1000)</f>
        <v>16591.453816433561</v>
      </c>
      <c r="P18" s="22">
        <f>'GDP - GDP (PPP, Current INtl do'!Q19/('Population Total - Country Popu'!Q18*1000)</f>
        <v>15743.672762551663</v>
      </c>
      <c r="Q18" s="22">
        <f>'GDP - GDP (PPP, Current INtl do'!R19/('Population Total - Country Popu'!R18*1000)</f>
        <v>16964.251631693369</v>
      </c>
      <c r="R18" s="22">
        <f>'GDP - GDP (PPP, Current INtl do'!S19/('Population Total - Country Popu'!S18*1000)</f>
        <v>18349.022529044305</v>
      </c>
      <c r="S18" s="22">
        <f>'GDP - GDP (PPP, Current INtl do'!T19/('Population Total - Country Popu'!T18*1000)</f>
        <v>20033.599647402247</v>
      </c>
      <c r="T18" s="22">
        <f>'GDP - GDP (PPP, Current INtl do'!U19/('Population Total - Country Popu'!U18*1000)</f>
        <v>19385.683103877978</v>
      </c>
      <c r="U18" s="22">
        <f>'GDP - GDP (PPP, Current INtl do'!V19/('Population Total - Country Popu'!V18*1000)</f>
        <v>18960.748671597463</v>
      </c>
      <c r="V18" s="22">
        <f>'GDP - GDP (PPP, Current INtl do'!W19/('Population Total - Country Popu'!W18*1000)</f>
        <v>20089.854138780152</v>
      </c>
      <c r="W18" s="22">
        <f>'GDP - GDP (PPP, Current INtl do'!X19/('Population Total - Country Popu'!X18*1000)</f>
        <v>21438.805832446644</v>
      </c>
      <c r="X18" s="22">
        <f>'GDP - GDP (PPP, Current INtl do'!Y19/('Population Total - Country Popu'!Y18*1000)</f>
        <v>22855.963141960478</v>
      </c>
      <c r="Y18" s="22">
        <f>'GDP - GDP (PPP, Current INtl do'!Z19/('Population Total - Country Popu'!Z18*1000)</f>
        <v>23978.076971644601</v>
      </c>
      <c r="Z18" s="22">
        <f>'GDP - GDP (PPP, Current INtl do'!AA19/('Population Total - Country Popu'!AA18*1000)</f>
        <v>24773.426194890944</v>
      </c>
      <c r="AA18" s="22">
        <f>'GDP - GDP (PPP, Current INtl do'!AB19/('Population Total - Country Popu'!AB18*1000)</f>
        <v>25367.189057762374</v>
      </c>
      <c r="AB18" s="19"/>
      <c r="AC18" s="23">
        <f>(AA18-B18)/B18</f>
        <v>0.77132923040397294</v>
      </c>
      <c r="AD18" s="19"/>
    </row>
    <row r="19" spans="1:30" ht="23.25" customHeight="1" x14ac:dyDescent="0.2">
      <c r="A19" s="24" t="s">
        <v>18</v>
      </c>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9"/>
      <c r="AC19" s="20"/>
      <c r="AD19" s="14"/>
    </row>
    <row r="20" spans="1:30" ht="22.25" customHeight="1" x14ac:dyDescent="0.2">
      <c r="A20" s="16" t="s">
        <v>19</v>
      </c>
      <c r="B20" s="21"/>
      <c r="C20" s="22"/>
      <c r="D20" s="22"/>
      <c r="E20" s="22"/>
      <c r="F20" s="22"/>
      <c r="G20" s="22"/>
      <c r="H20" s="22"/>
      <c r="I20" s="22"/>
      <c r="J20" s="22"/>
      <c r="K20" s="22"/>
      <c r="L20" s="22"/>
      <c r="M20" s="22"/>
      <c r="N20" s="22"/>
      <c r="O20" s="22"/>
      <c r="P20" s="22"/>
      <c r="Q20" s="22"/>
      <c r="R20" s="22"/>
      <c r="S20" s="22"/>
      <c r="T20" s="22">
        <f>'GDP - GDP (PPP, Current INtl do'!U21/('Population Total - Country Popu'!U20*1000)</f>
        <v>3776.1769948842652</v>
      </c>
      <c r="U20" s="22">
        <f>'GDP - GDP (PPP, Current INtl do'!V21/('Population Total - Country Popu'!V20*1000)</f>
        <v>3798.6638717245287</v>
      </c>
      <c r="V20" s="22">
        <f>'GDP - GDP (PPP, Current INtl do'!W21/('Population Total - Country Popu'!W20*1000)</f>
        <v>3838.0330907295347</v>
      </c>
      <c r="W20" s="22">
        <f>'GDP - GDP (PPP, Current INtl do'!X21/('Population Total - Country Popu'!X20*1000)</f>
        <v>3504.8093394792722</v>
      </c>
      <c r="X20" s="22">
        <f>'GDP - GDP (PPP, Current INtl do'!Y21/('Population Total - Country Popu'!Y20*1000)</f>
        <v>1810.0360743321764</v>
      </c>
      <c r="Y20" s="22">
        <f>'GDP - GDP (PPP, Current INtl do'!Z21/('Population Total - Country Popu'!Z20*1000)</f>
        <v>1964.6647290950541</v>
      </c>
      <c r="Z20" s="22">
        <f>'GDP - GDP (PPP, Current INtl do'!AA21/('Population Total - Country Popu'!AA20*1000)</f>
        <v>1954.3028894883021</v>
      </c>
      <c r="AA20" s="22">
        <f>'GDP - GDP (PPP, Current INtl do'!AB21/('Population Total - Country Popu'!AB20*1000)</f>
        <v>1768.0071920752914</v>
      </c>
      <c r="AB20" s="19"/>
      <c r="AC20" s="23">
        <f>(AA20-T20)/T20</f>
        <v>-0.53179970259061482</v>
      </c>
      <c r="AD20" s="19"/>
    </row>
    <row r="21" spans="1:30" ht="22.25" customHeight="1" x14ac:dyDescent="0.2">
      <c r="A21" s="16" t="s">
        <v>20</v>
      </c>
      <c r="B21" s="17">
        <f>'GDP - GDP (PPP, Current INtl do'!C22/('Population Total - Country Popu'!C21*1000)</f>
        <v>776.38216716955287</v>
      </c>
      <c r="C21" s="18">
        <f>'GDP - GDP (PPP, Current INtl do'!D22/('Population Total - Country Popu'!D21*1000)</f>
        <v>791.4732407290312</v>
      </c>
      <c r="D21" s="18">
        <f>'GDP - GDP (PPP, Current INtl do'!E22/('Population Total - Country Popu'!E21*1000)</f>
        <v>790.99455179954123</v>
      </c>
      <c r="E21" s="18">
        <f>'GDP - GDP (PPP, Current INtl do'!F22/('Population Total - Country Popu'!F21*1000)</f>
        <v>828.54313395793713</v>
      </c>
      <c r="F21" s="18">
        <f>'GDP - GDP (PPP, Current INtl do'!G22/('Population Total - Country Popu'!G21*1000)</f>
        <v>853.01968797631093</v>
      </c>
      <c r="G21" s="18">
        <f>'GDP - GDP (PPP, Current INtl do'!H22/('Population Total - Country Popu'!H21*1000)</f>
        <v>921.04339522769351</v>
      </c>
      <c r="H21" s="18">
        <f>'GDP - GDP (PPP, Current INtl do'!I22/('Population Total - Country Popu'!I21*1000)</f>
        <v>973.30156319220146</v>
      </c>
      <c r="I21" s="18">
        <f>'GDP - GDP (PPP, Current INtl do'!J22/('Population Total - Country Popu'!J21*1000)</f>
        <v>991.58246258703832</v>
      </c>
      <c r="J21" s="18">
        <f>'GDP - GDP (PPP, Current INtl do'!K22/('Population Total - Country Popu'!K21*1000)</f>
        <v>1008.4858479094619</v>
      </c>
      <c r="K21" s="18">
        <f>'GDP - GDP (PPP, Current INtl do'!L22/('Population Total - Country Popu'!L21*1000)</f>
        <v>1055.9624787781354</v>
      </c>
      <c r="L21" s="18">
        <f>'GDP - GDP (PPP, Current INtl do'!M22/('Population Total - Country Popu'!M21*1000)</f>
        <v>1054.6836130885802</v>
      </c>
      <c r="M21" s="18">
        <f>'GDP - GDP (PPP, Current INtl do'!N22/('Population Total - Country Popu'!N21*1000)</f>
        <v>1073.4493796339648</v>
      </c>
      <c r="N21" s="18">
        <f>'GDP - GDP (PPP, Current INtl do'!O22/('Population Total - Country Popu'!O21*1000)</f>
        <v>1128.7234039941052</v>
      </c>
      <c r="O21" s="18">
        <f>'GDP - GDP (PPP, Current INtl do'!P22/('Population Total - Country Popu'!P21*1000)</f>
        <v>1161.7110582203695</v>
      </c>
      <c r="P21" s="18">
        <f>'GDP - GDP (PPP, Current INtl do'!Q22/('Population Total - Country Popu'!Q21*1000)</f>
        <v>1199.2783046987438</v>
      </c>
      <c r="Q21" s="18">
        <f>'GDP - GDP (PPP, Current INtl do'!R22/('Population Total - Country Popu'!R21*1000)</f>
        <v>1232.6937410274284</v>
      </c>
      <c r="R21" s="18">
        <f>'GDP - GDP (PPP, Current INtl do'!S22/('Population Total - Country Popu'!S21*1000)</f>
        <v>1320.3160992215367</v>
      </c>
      <c r="S21" s="18">
        <f>'GDP - GDP (PPP, Current INtl do'!T22/('Population Total - Country Popu'!T21*1000)</f>
        <v>1383.967283255279</v>
      </c>
      <c r="T21" s="18">
        <f>'GDP - GDP (PPP, Current INtl do'!U22/('Population Total - Country Popu'!U21*1000)</f>
        <v>1454.7840591591803</v>
      </c>
      <c r="U21" s="18">
        <f>'GDP - GDP (PPP, Current INtl do'!V22/('Population Total - Country Popu'!V21*1000)</f>
        <v>1501.9151170373159</v>
      </c>
      <c r="V21" s="18">
        <f>'GDP - GDP (PPP, Current INtl do'!W22/('Population Total - Country Popu'!W21*1000)</f>
        <v>1534.6944607950945</v>
      </c>
      <c r="W21" s="18">
        <f>'GDP - GDP (PPP, Current INtl do'!X22/('Population Total - Country Popu'!X21*1000)</f>
        <v>1623.4092021176587</v>
      </c>
      <c r="X21" s="18">
        <f>'GDP - GDP (PPP, Current INtl do'!Y22/('Population Total - Country Popu'!Y21*1000)</f>
        <v>1630.0945028807569</v>
      </c>
      <c r="Y21" s="18">
        <f>'GDP - GDP (PPP, Current INtl do'!Z22/('Population Total - Country Popu'!Z21*1000)</f>
        <v>1632.7224848620056</v>
      </c>
      <c r="Z21" s="18">
        <f>'GDP - GDP (PPP, Current INtl do'!AA22/('Population Total - Country Popu'!AA21*1000)</f>
        <v>1661.3894301427367</v>
      </c>
      <c r="AA21" s="18">
        <f>'GDP - GDP (PPP, Current INtl do'!AB22/('Population Total - Country Popu'!AB21*1000)</f>
        <v>1690.449518378945</v>
      </c>
      <c r="AB21" s="19"/>
      <c r="AC21" s="20">
        <f>(AA21-B21)/B21</f>
        <v>1.1773420228620093</v>
      </c>
      <c r="AD21" s="19"/>
    </row>
    <row r="22" spans="1:30" ht="22.25" customHeight="1" x14ac:dyDescent="0.2">
      <c r="A22" s="16" t="s">
        <v>21</v>
      </c>
      <c r="B22" s="21">
        <f>'GDP - GDP (PPP, Current INtl do'!C23/('Population Total - Country Popu'!C22*1000)</f>
        <v>1430.3268078869924</v>
      </c>
      <c r="C22" s="22">
        <f>'GDP - GDP (PPP, Current INtl do'!D23/('Population Total - Country Popu'!D22*1000)</f>
        <v>1412.7333154497476</v>
      </c>
      <c r="D22" s="22">
        <f>'GDP - GDP (PPP, Current INtl do'!E23/('Population Total - Country Popu'!E22*1000)</f>
        <v>1374.0845566162432</v>
      </c>
      <c r="E22" s="22">
        <f>'GDP - GDP (PPP, Current INtl do'!F23/('Population Total - Country Popu'!F22*1000)</f>
        <v>1345.1657746208757</v>
      </c>
      <c r="F22" s="22">
        <f>'GDP - GDP (PPP, Current INtl do'!G23/('Population Total - Country Popu'!G22*1000)</f>
        <v>1323.4801549523515</v>
      </c>
      <c r="G22" s="22">
        <f>'GDP - GDP (PPP, Current INtl do'!H23/('Population Total - Country Popu'!H22*1000)</f>
        <v>1330.5813650814855</v>
      </c>
      <c r="H22" s="22">
        <f>'GDP - GDP (PPP, Current INtl do'!I23/('Population Total - Country Popu'!I22*1000)</f>
        <v>1353.2663160168941</v>
      </c>
      <c r="I22" s="22">
        <f>'GDP - GDP (PPP, Current INtl do'!J23/('Population Total - Country Popu'!J22*1000)</f>
        <v>1365.2232087000571</v>
      </c>
      <c r="J22" s="22">
        <f>'GDP - GDP (PPP, Current INtl do'!K23/('Population Total - Country Popu'!K22*1000)</f>
        <v>1381.219421397245</v>
      </c>
      <c r="K22" s="22">
        <f>'GDP - GDP (PPP, Current INtl do'!L23/('Population Total - Country Popu'!L22*1000)</f>
        <v>1412.9462595606185</v>
      </c>
      <c r="L22" s="22">
        <f>'GDP - GDP (PPP, Current INtl do'!M23/('Population Total - Country Popu'!M22*1000)</f>
        <v>1446.138237617942</v>
      </c>
      <c r="M22" s="22">
        <f>'GDP - GDP (PPP, Current INtl do'!N23/('Population Total - Country Popu'!N22*1000)</f>
        <v>1494.4818724745664</v>
      </c>
      <c r="N22" s="22">
        <f>'GDP - GDP (PPP, Current INtl do'!O23/('Population Total - Country Popu'!O22*1000)</f>
        <v>1560.7924416298945</v>
      </c>
      <c r="O22" s="22">
        <f>'GDP - GDP (PPP, Current INtl do'!P23/('Population Total - Country Popu'!P22*1000)</f>
        <v>1624.9327389896901</v>
      </c>
      <c r="P22" s="22">
        <f>'GDP - GDP (PPP, Current INtl do'!Q23/('Population Total - Country Popu'!Q22*1000)</f>
        <v>1705.555940818218</v>
      </c>
      <c r="Q22" s="22">
        <f>'GDP - GDP (PPP, Current INtl do'!R23/('Population Total - Country Popu'!R22*1000)</f>
        <v>1794.6319771017927</v>
      </c>
      <c r="R22" s="22">
        <f>'GDP - GDP (PPP, Current INtl do'!S23/('Population Total - Country Popu'!S22*1000)</f>
        <v>1825.6981378248461</v>
      </c>
      <c r="S22" s="22">
        <f>'GDP - GDP (PPP, Current INtl do'!T23/('Population Total - Country Popu'!T22*1000)</f>
        <v>1923.5027741731517</v>
      </c>
      <c r="T22" s="22">
        <f>'GDP - GDP (PPP, Current INtl do'!U23/('Population Total - Country Popu'!U22*1000)</f>
        <v>1971.4147754403361</v>
      </c>
      <c r="U22" s="22">
        <f>'GDP - GDP (PPP, Current INtl do'!V23/('Population Total - Country Popu'!V22*1000)</f>
        <v>2016.3019065536205</v>
      </c>
      <c r="V22" s="22">
        <f>'GDP - GDP (PPP, Current INtl do'!W23/('Population Total - Country Popu'!W22*1000)</f>
        <v>2080.9527729081892</v>
      </c>
      <c r="W22" s="22">
        <f>'GDP - GDP (PPP, Current INtl do'!X23/('Population Total - Country Popu'!X22*1000)</f>
        <v>2178.4920720526375</v>
      </c>
      <c r="X22" s="22">
        <f>'GDP - GDP (PPP, Current INtl do'!Y23/('Population Total - Country Popu'!Y22*1000)</f>
        <v>2222.0454973526148</v>
      </c>
      <c r="Y22" s="22">
        <f>'GDP - GDP (PPP, Current INtl do'!Z23/('Population Total - Country Popu'!Z22*1000)</f>
        <v>2312.2855460581081</v>
      </c>
      <c r="Z22" s="22">
        <f>'GDP - GDP (PPP, Current INtl do'!AA23/('Population Total - Country Popu'!AA22*1000)</f>
        <v>2400.0630454912621</v>
      </c>
      <c r="AA22" s="22">
        <f>'GDP - GDP (PPP, Current INtl do'!AB23/('Population Total - Country Popu'!AB22*1000)</f>
        <v>2491.7863494674034</v>
      </c>
      <c r="AB22" s="19"/>
      <c r="AC22" s="23">
        <f>(AA22-B22)/B22</f>
        <v>0.74210980017111949</v>
      </c>
      <c r="AD22" s="19"/>
    </row>
    <row r="23" spans="1:30" ht="22.25" customHeight="1" x14ac:dyDescent="0.2">
      <c r="A23" s="16" t="s">
        <v>22</v>
      </c>
      <c r="B23" s="17">
        <f>'GDP - GDP (PPP, Current INtl do'!C24/('Population Total - Country Popu'!C23*1000)</f>
        <v>2396.34024181007</v>
      </c>
      <c r="C23" s="18">
        <f>'GDP - GDP (PPP, Current INtl do'!D24/('Population Total - Country Popu'!D23*1000)</f>
        <v>2337.9567525503858</v>
      </c>
      <c r="D23" s="18">
        <f>'GDP - GDP (PPP, Current INtl do'!E24/('Population Total - Country Popu'!E23*1000)</f>
        <v>2244.1624639688907</v>
      </c>
      <c r="E23" s="18">
        <f>'GDP - GDP (PPP, Current INtl do'!F24/('Population Total - Country Popu'!F23*1000)</f>
        <v>2341.5030231508963</v>
      </c>
      <c r="F23" s="18">
        <f>'GDP - GDP (PPP, Current INtl do'!G24/('Population Total - Country Popu'!G23*1000)</f>
        <v>2089.4294408115943</v>
      </c>
      <c r="G23" s="18">
        <f>'GDP - GDP (PPP, Current INtl do'!H24/('Population Total - Country Popu'!H23*1000)</f>
        <v>2097.4468200429815</v>
      </c>
      <c r="H23" s="18">
        <f>'GDP - GDP (PPP, Current INtl do'!I24/('Population Total - Country Popu'!I23*1000)</f>
        <v>2170.9098654248869</v>
      </c>
      <c r="I23" s="18">
        <f>'GDP - GDP (PPP, Current INtl do'!J24/('Population Total - Country Popu'!J23*1000)</f>
        <v>2193.9804196351934</v>
      </c>
      <c r="J23" s="18">
        <f>'GDP - GDP (PPP, Current INtl do'!K24/('Population Total - Country Popu'!K23*1000)</f>
        <v>2126.8685932964395</v>
      </c>
      <c r="K23" s="18">
        <f>'GDP - GDP (PPP, Current INtl do'!L24/('Population Total - Country Popu'!L23*1000)</f>
        <v>2166.5025542229901</v>
      </c>
      <c r="L23" s="18">
        <f>'GDP - GDP (PPP, Current INtl do'!M24/('Population Total - Country Popu'!M23*1000)</f>
        <v>2192.5532614592616</v>
      </c>
      <c r="M23" s="18">
        <f>'GDP - GDP (PPP, Current INtl do'!N24/('Population Total - Country Popu'!N23*1000)</f>
        <v>2250.9656711059642</v>
      </c>
      <c r="N23" s="18">
        <f>'GDP - GDP (PPP, Current INtl do'!O24/('Population Total - Country Popu'!O23*1000)</f>
        <v>2294.1658256941178</v>
      </c>
      <c r="O23" s="18">
        <f>'GDP - GDP (PPP, Current INtl do'!P24/('Population Total - Country Popu'!P23*1000)</f>
        <v>2392.692503900872</v>
      </c>
      <c r="P23" s="18">
        <f>'GDP - GDP (PPP, Current INtl do'!Q24/('Population Total - Country Popu'!Q23*1000)</f>
        <v>2496.7889625055927</v>
      </c>
      <c r="Q23" s="18">
        <f>'GDP - GDP (PPP, Current INtl do'!R24/('Population Total - Country Popu'!R23*1000)</f>
        <v>2608.5846337401917</v>
      </c>
      <c r="R23" s="18">
        <f>'GDP - GDP (PPP, Current INtl do'!S24/('Population Total - Country Popu'!S23*1000)</f>
        <v>2740.2213510439656</v>
      </c>
      <c r="S23" s="18">
        <f>'GDP - GDP (PPP, Current INtl do'!T24/('Population Total - Country Popu'!T23*1000)</f>
        <v>2888.6784512799341</v>
      </c>
      <c r="T23" s="18">
        <f>'GDP - GDP (PPP, Current INtl do'!U24/('Population Total - Country Popu'!U23*1000)</f>
        <v>3026.5194024243397</v>
      </c>
      <c r="U23" s="18">
        <f>'GDP - GDP (PPP, Current INtl do'!V24/('Population Total - Country Popu'!V23*1000)</f>
        <v>3210.7250087329435</v>
      </c>
      <c r="V23" s="18">
        <f>'GDP - GDP (PPP, Current INtl do'!W24/('Population Total - Country Popu'!W23*1000)</f>
        <v>3436.3393282893244</v>
      </c>
      <c r="W23" s="18">
        <f>'GDP - GDP (PPP, Current INtl do'!X24/('Population Total - Country Popu'!X23*1000)</f>
        <v>3516.6087390347661</v>
      </c>
      <c r="X23" s="18">
        <f>'GDP - GDP (PPP, Current INtl do'!Y24/('Population Total - Country Popu'!Y23*1000)</f>
        <v>3665.2330161989344</v>
      </c>
      <c r="Y23" s="18">
        <f>'GDP - GDP (PPP, Current INtl do'!Z24/('Population Total - Country Popu'!Z23*1000)</f>
        <v>3727.7800134809822</v>
      </c>
      <c r="Z23" s="18">
        <f>'GDP - GDP (PPP, Current INtl do'!AA24/('Population Total - Country Popu'!AA23*1000)</f>
        <v>3777.5944800612474</v>
      </c>
      <c r="AA23" s="18">
        <f>'GDP - GDP (PPP, Current INtl do'!AB24/('Population Total - Country Popu'!AB23*1000)</f>
        <v>3762.8918831829897</v>
      </c>
      <c r="AB23" s="19"/>
      <c r="AC23" s="20">
        <f>(AA23-B23)/B23</f>
        <v>0.5702661156083153</v>
      </c>
      <c r="AD23" s="19"/>
    </row>
    <row r="24" spans="1:30" ht="22.25" customHeight="1" x14ac:dyDescent="0.2">
      <c r="A24" s="16" t="s">
        <v>23</v>
      </c>
      <c r="B24" s="21">
        <f>'GDP - GDP (PPP, Current INtl do'!C25/('Population Total - Country Popu'!C24*1000)</f>
        <v>2531.5703116912309</v>
      </c>
      <c r="C24" s="22">
        <f>'GDP - GDP (PPP, Current INtl do'!D25/('Population Total - Country Popu'!D24*1000)</f>
        <v>2604.1551334705237</v>
      </c>
      <c r="D24" s="22">
        <f>'GDP - GDP (PPP, Current INtl do'!E25/('Population Total - Country Popu'!E24*1000)</f>
        <v>2315.8646285945224</v>
      </c>
      <c r="E24" s="22">
        <f>'GDP - GDP (PPP, Current INtl do'!F25/('Population Total - Country Popu'!F24*1000)</f>
        <v>2292.2041515029655</v>
      </c>
      <c r="F24" s="22">
        <f>'GDP - GDP (PPP, Current INtl do'!G25/('Population Total - Country Popu'!G24*1000)</f>
        <v>2456.1337779821602</v>
      </c>
      <c r="G24" s="22">
        <f>'GDP - GDP (PPP, Current INtl do'!H25/('Population Total - Country Popu'!H24*1000)</f>
        <v>2415.6295729202493</v>
      </c>
      <c r="H24" s="22">
        <f>'GDP - GDP (PPP, Current INtl do'!I25/('Population Total - Country Popu'!I24*1000)</f>
        <v>2619.3209182379428</v>
      </c>
      <c r="I24" s="22">
        <f>'GDP - GDP (PPP, Current INtl do'!J25/('Population Total - Country Popu'!J24*1000)</f>
        <v>2644.8798859805129</v>
      </c>
      <c r="J24" s="22">
        <f>'GDP - GDP (PPP, Current INtl do'!K25/('Population Total - Country Popu'!K24*1000)</f>
        <v>2680.2500458272993</v>
      </c>
      <c r="K24" s="22">
        <f>'GDP - GDP (PPP, Current INtl do'!L25/('Population Total - Country Popu'!L24*1000)</f>
        <v>2625.0610255916777</v>
      </c>
      <c r="L24" s="22">
        <f>'GDP - GDP (PPP, Current INtl do'!M25/('Population Total - Country Popu'!M24*1000)</f>
        <v>2520.5371091923794</v>
      </c>
      <c r="M24" s="22">
        <f>'GDP - GDP (PPP, Current INtl do'!N25/('Population Total - Country Popu'!N24*1000)</f>
        <v>2539.9631810388983</v>
      </c>
      <c r="N24" s="22">
        <f>'GDP - GDP (PPP, Current INtl do'!O25/('Population Total - Country Popu'!O24*1000)</f>
        <v>2304.1730345933329</v>
      </c>
      <c r="O24" s="22">
        <f>'GDP - GDP (PPP, Current INtl do'!P25/('Population Total - Country Popu'!P24*1000)</f>
        <v>1907.7477510481344</v>
      </c>
      <c r="P24" s="22">
        <f>'GDP - GDP (PPP, Current INtl do'!Q25/('Population Total - Country Popu'!Q24*1000)</f>
        <v>1794.1231593365485</v>
      </c>
      <c r="Q24" s="22">
        <f>'GDP - GDP (PPP, Current INtl do'!R25/('Population Total - Country Popu'!R24*1000)</f>
        <v>1689.2637291983638</v>
      </c>
      <c r="R24" s="22">
        <f>'GDP - GDP (PPP, Current INtl do'!S25/('Population Total - Country Popu'!S24*1000)</f>
        <v>1629.12378493406</v>
      </c>
      <c r="S24" s="22">
        <f>'GDP - GDP (PPP, Current INtl do'!T25/('Population Total - Country Popu'!T24*1000)</f>
        <v>1567.6353166952306</v>
      </c>
      <c r="T24" s="22">
        <f>'GDP - GDP (PPP, Current INtl do'!U25/('Population Total - Country Popu'!U24*1000)</f>
        <v>1286.2085053602198</v>
      </c>
      <c r="U24" s="22">
        <f>'GDP - GDP (PPP, Current INtl do'!V25/('Population Total - Country Popu'!V24*1000)</f>
        <v>1352.0751255584298</v>
      </c>
      <c r="V24" s="22">
        <f>'GDP - GDP (PPP, Current INtl do'!W25/('Population Total - Country Popu'!W24*1000)</f>
        <v>1484.2369265992374</v>
      </c>
      <c r="W24" s="22">
        <f>'GDP - GDP (PPP, Current INtl do'!X25/('Population Total - Country Popu'!X24*1000)</f>
        <v>1625.8799696957474</v>
      </c>
      <c r="X24" s="22">
        <f>'GDP - GDP (PPP, Current INtl do'!Y25/('Population Total - Country Popu'!Y24*1000)</f>
        <v>1749.847469513654</v>
      </c>
      <c r="Y24" s="22">
        <f>'GDP - GDP (PPP, Current INtl do'!Z25/('Population Total - Country Popu'!Z24*1000)</f>
        <v>1773.2691120830643</v>
      </c>
      <c r="Z24" s="22">
        <f>'GDP - GDP (PPP, Current INtl do'!AA25/('Population Total - Country Popu'!AA24*1000)</f>
        <v>1784.8730477794047</v>
      </c>
      <c r="AA24" s="22">
        <f>'GDP - GDP (PPP, Current INtl do'!AB25/('Population Total - Country Popu'!AB24*1000)</f>
        <v>1740.059968925646</v>
      </c>
      <c r="AB24" s="19"/>
      <c r="AC24" s="23">
        <f>(AA24-B24)/B24</f>
        <v>-0.3126558796768365</v>
      </c>
      <c r="AD24" s="19"/>
    </row>
    <row r="25" spans="1:30" ht="22.25" customHeight="1" x14ac:dyDescent="0.2">
      <c r="A25" s="27" t="s">
        <v>24</v>
      </c>
      <c r="B25" s="46"/>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14"/>
      <c r="AC25" s="30"/>
      <c r="AD25" s="19"/>
    </row>
    <row r="26" spans="1:30" ht="22.25" customHeight="1" x14ac:dyDescent="0.2">
      <c r="A26" s="16" t="s">
        <v>25</v>
      </c>
      <c r="B26" s="21">
        <f>'GDP - GDP (PPP, Current INtl do'!C27/('Population Total - Country Popu'!C26*1000)</f>
        <v>5175.6657682355262</v>
      </c>
      <c r="C26" s="22">
        <f>'GDP - GDP (PPP, Current INtl do'!D27/('Population Total - Country Popu'!D26*1000)</f>
        <v>4960.4342526973396</v>
      </c>
      <c r="D26" s="22">
        <f>'GDP - GDP (PPP, Current INtl do'!E27/('Population Total - Country Popu'!E26*1000)</f>
        <v>4471.262762207959</v>
      </c>
      <c r="E26" s="22">
        <f>'GDP - GDP (PPP, Current INtl do'!F27/('Population Total - Country Popu'!F26*1000)</f>
        <v>3257.6125614435873</v>
      </c>
      <c r="F26" s="22">
        <f>'GDP - GDP (PPP, Current INtl do'!G27/('Population Total - Country Popu'!G26*1000)</f>
        <v>3265.1081492363546</v>
      </c>
      <c r="G26" s="22">
        <f>'GDP - GDP (PPP, Current INtl do'!H27/('Population Total - Country Popu'!H26*1000)</f>
        <v>3496.8814674328842</v>
      </c>
      <c r="H26" s="22">
        <f>'GDP - GDP (PPP, Current INtl do'!I27/('Population Total - Country Popu'!I26*1000)</f>
        <v>3780.1704278356638</v>
      </c>
      <c r="I26" s="22">
        <f>'GDP - GDP (PPP, Current INtl do'!J27/('Population Total - Country Popu'!J26*1000)</f>
        <v>3970.7033119562534</v>
      </c>
      <c r="J26" s="22">
        <f>'GDP - GDP (PPP, Current INtl do'!K27/('Population Total - Country Popu'!K26*1000)</f>
        <v>4128.8898462096358</v>
      </c>
      <c r="K26" s="22">
        <f>'GDP - GDP (PPP, Current INtl do'!L27/('Population Total - Country Popu'!L26*1000)</f>
        <v>4144.9778421739384</v>
      </c>
      <c r="L26" s="22">
        <f>'GDP - GDP (PPP, Current INtl do'!M27/('Population Total - Country Popu'!M26*1000)</f>
        <v>4142.8827639332612</v>
      </c>
      <c r="M26" s="22">
        <f>'GDP - GDP (PPP, Current INtl do'!N27/('Population Total - Country Popu'!N26*1000)</f>
        <v>4179.6803747485828</v>
      </c>
      <c r="N26" s="22">
        <f>'GDP - GDP (PPP, Current INtl do'!O27/('Population Total - Country Popu'!O26*1000)</f>
        <v>3758.4315410353774</v>
      </c>
      <c r="O26" s="22">
        <f>'GDP - GDP (PPP, Current INtl do'!P27/('Population Total - Country Popu'!P26*1000)</f>
        <v>3818.6781950541872</v>
      </c>
      <c r="P26" s="22">
        <f>'GDP - GDP (PPP, Current INtl do'!Q27/('Population Total - Country Popu'!Q26*1000)</f>
        <v>4086.7862700082874</v>
      </c>
      <c r="Q26" s="22">
        <f>'GDP - GDP (PPP, Current INtl do'!R27/('Population Total - Country Popu'!R26*1000)</f>
        <v>4667.4517831719177</v>
      </c>
      <c r="R26" s="22">
        <f>'GDP - GDP (PPP, Current INtl do'!S27/('Population Total - Country Popu'!S26*1000)</f>
        <v>5445.0203166838546</v>
      </c>
      <c r="S26" s="22">
        <f>'GDP - GDP (PPP, Current INtl do'!T27/('Population Total - Country Popu'!T26*1000)</f>
        <v>6452.4959389925307</v>
      </c>
      <c r="T26" s="22">
        <f>'GDP - GDP (PPP, Current INtl do'!U27/('Population Total - Country Popu'!U26*1000)</f>
        <v>7103.04135608048</v>
      </c>
      <c r="U26" s="22">
        <f>'GDP - GDP (PPP, Current INtl do'!V27/('Population Total - Country Popu'!V26*1000)</f>
        <v>7038.8272485381995</v>
      </c>
      <c r="V26" s="22">
        <f>'GDP - GDP (PPP, Current INtl do'!W27/('Population Total - Country Popu'!W26*1000)</f>
        <v>7047.0966995817125</v>
      </c>
      <c r="W26" s="22">
        <f>'GDP - GDP (PPP, Current INtl do'!X27/('Population Total - Country Popu'!X26*1000)</f>
        <v>7094.2565568107239</v>
      </c>
      <c r="X26" s="22">
        <f>'GDP - GDP (PPP, Current INtl do'!Y27/('Population Total - Country Popu'!Y26*1000)</f>
        <v>7230.3315943645894</v>
      </c>
      <c r="Y26" s="22">
        <f>'GDP - GDP (PPP, Current INtl do'!Z27/('Population Total - Country Popu'!Z26*1000)</f>
        <v>7488.8269577225874</v>
      </c>
      <c r="Z26" s="22">
        <f>'GDP - GDP (PPP, Current INtl do'!AA27/('Population Total - Country Popu'!AA26*1000)</f>
        <v>7612.8512890391203</v>
      </c>
      <c r="AA26" s="22">
        <f>'GDP - GDP (PPP, Current INtl do'!AB27/('Population Total - Country Popu'!AB26*1000)</f>
        <v>7607.0650160669984</v>
      </c>
      <c r="AB26" s="19"/>
      <c r="AC26" s="23">
        <f t="shared" ref="AC26:AC33" si="0">(AA26-B26)/B26</f>
        <v>0.46977516646334333</v>
      </c>
      <c r="AD26" s="19"/>
    </row>
    <row r="27" spans="1:30" ht="22.25" customHeight="1" x14ac:dyDescent="0.2">
      <c r="A27" s="16" t="s">
        <v>26</v>
      </c>
      <c r="B27" s="17">
        <f>'GDP - GDP (PPP, Current INtl do'!C28/('Population Total - Country Popu'!C27*1000)</f>
        <v>2768.4049527461443</v>
      </c>
      <c r="C27" s="18">
        <f>'GDP - GDP (PPP, Current INtl do'!D28/('Population Total - Country Popu'!D27*1000)</f>
        <v>2585.8421330802366</v>
      </c>
      <c r="D27" s="18">
        <f>'GDP - GDP (PPP, Current INtl do'!E28/('Population Total - Country Popu'!E27*1000)</f>
        <v>2433.8215310648393</v>
      </c>
      <c r="E27" s="18">
        <f>'GDP - GDP (PPP, Current INtl do'!F28/('Population Total - Country Popu'!F27*1000)</f>
        <v>2177.4715836267687</v>
      </c>
      <c r="F27" s="18">
        <f>'GDP - GDP (PPP, Current INtl do'!G28/('Population Total - Country Popu'!G27*1000)</f>
        <v>2160.3902331297418</v>
      </c>
      <c r="G27" s="18">
        <f>'GDP - GDP (PPP, Current INtl do'!H28/('Population Total - Country Popu'!H27*1000)</f>
        <v>2187.7278409017208</v>
      </c>
      <c r="H27" s="18">
        <f>'GDP - GDP (PPP, Current INtl do'!I28/('Population Total - Country Popu'!I27*1000)</f>
        <v>2233.1469440212004</v>
      </c>
      <c r="I27" s="18">
        <f>'GDP - GDP (PPP, Current INtl do'!J28/('Population Total - Country Popu'!J27*1000)</f>
        <v>2289.1430872864266</v>
      </c>
      <c r="J27" s="18">
        <f>'GDP - GDP (PPP, Current INtl do'!K28/('Population Total - Country Popu'!K27*1000)</f>
        <v>2337.7894131931776</v>
      </c>
      <c r="K27" s="18">
        <f>'GDP - GDP (PPP, Current INtl do'!L28/('Population Total - Country Popu'!L27*1000)</f>
        <v>2369.0919051321789</v>
      </c>
      <c r="L27" s="18">
        <f>'GDP - GDP (PPP, Current INtl do'!M28/('Population Total - Country Popu'!M27*1000)</f>
        <v>2403.8205437364181</v>
      </c>
      <c r="M27" s="18">
        <f>'GDP - GDP (PPP, Current INtl do'!N28/('Population Total - Country Popu'!N27*1000)</f>
        <v>2447.4911409760193</v>
      </c>
      <c r="N27" s="18">
        <f>'GDP - GDP (PPP, Current INtl do'!O28/('Population Total - Country Popu'!O27*1000)</f>
        <v>2480.0833440730053</v>
      </c>
      <c r="O27" s="18">
        <f>'GDP - GDP (PPP, Current INtl do'!P28/('Population Total - Country Popu'!P27*1000)</f>
        <v>2513.992259220588</v>
      </c>
      <c r="P27" s="18">
        <f>'GDP - GDP (PPP, Current INtl do'!Q28/('Population Total - Country Popu'!Q27*1000)</f>
        <v>2540.3867348802341</v>
      </c>
      <c r="Q27" s="18">
        <f>'GDP - GDP (PPP, Current INtl do'!R28/('Population Total - Country Popu'!R27*1000)</f>
        <v>2532.3990046724562</v>
      </c>
      <c r="R27" s="18">
        <f>'GDP - GDP (PPP, Current INtl do'!S28/('Population Total - Country Popu'!S27*1000)</f>
        <v>2547.4706240639875</v>
      </c>
      <c r="S27" s="18">
        <f>'GDP - GDP (PPP, Current INtl do'!T28/('Population Total - Country Popu'!T27*1000)</f>
        <v>2563.4699181363148</v>
      </c>
      <c r="T27" s="18">
        <f>'GDP - GDP (PPP, Current INtl do'!U28/('Population Total - Country Popu'!U27*1000)</f>
        <v>2570.5075424336756</v>
      </c>
      <c r="U27" s="18">
        <f>'GDP - GDP (PPP, Current INtl do'!V28/('Population Total - Country Popu'!V27*1000)</f>
        <v>2553.8276441986191</v>
      </c>
      <c r="V27" s="18">
        <f>'GDP - GDP (PPP, Current INtl do'!W28/('Population Total - Country Popu'!W27*1000)</f>
        <v>2570.8080681808406</v>
      </c>
      <c r="W27" s="18">
        <f>'GDP - GDP (PPP, Current INtl do'!X28/('Population Total - Country Popu'!X27*1000)</f>
        <v>2609.9310694379351</v>
      </c>
      <c r="X27" s="18">
        <f>'GDP - GDP (PPP, Current INtl do'!Y28/('Population Total - Country Popu'!Y27*1000)</f>
        <v>2661.2629482915463</v>
      </c>
      <c r="Y27" s="18">
        <f>'GDP - GDP (PPP, Current INtl do'!Z28/('Population Total - Country Popu'!Z27*1000)</f>
        <v>2739.3388979276292</v>
      </c>
      <c r="Z27" s="18">
        <f>'GDP - GDP (PPP, Current INtl do'!AA28/('Population Total - Country Popu'!AA27*1000)</f>
        <v>2829.8522999401407</v>
      </c>
      <c r="AA27" s="18">
        <f>'GDP - GDP (PPP, Current INtl do'!AB28/('Population Total - Country Popu'!AB27*1000)</f>
        <v>2919.7811138716452</v>
      </c>
      <c r="AB27" s="19"/>
      <c r="AC27" s="20">
        <f t="shared" si="0"/>
        <v>5.4679919921159621E-2</v>
      </c>
      <c r="AD27" s="19"/>
    </row>
    <row r="28" spans="1:30" ht="23.25" customHeight="1" x14ac:dyDescent="0.2">
      <c r="A28" s="24" t="s">
        <v>27</v>
      </c>
      <c r="B28" s="21">
        <f>'GDP - GDP (PPP, Current INtl do'!C29/('Population Total - Country Popu'!C28*1000)</f>
        <v>940.82904080037326</v>
      </c>
      <c r="C28" s="22">
        <f>'GDP - GDP (PPP, Current INtl do'!D29/('Population Total - Country Popu'!D28*1000)</f>
        <v>914.59456674044804</v>
      </c>
      <c r="D28" s="22">
        <f>'GDP - GDP (PPP, Current INtl do'!E29/('Population Total - Country Popu'!E28*1000)</f>
        <v>835.92398681209352</v>
      </c>
      <c r="E28" s="22">
        <f>'GDP - GDP (PPP, Current INtl do'!F29/('Population Total - Country Popu'!F28*1000)</f>
        <v>818.86558992536868</v>
      </c>
      <c r="F28" s="22">
        <f>'GDP - GDP (PPP, Current INtl do'!G29/('Population Total - Country Popu'!G28*1000)</f>
        <v>838.59496013708497</v>
      </c>
      <c r="G28" s="22">
        <f>'GDP - GDP (PPP, Current INtl do'!H29/('Population Total - Country Popu'!H28*1000)</f>
        <v>878.39326861152438</v>
      </c>
      <c r="H28" s="22">
        <f>'GDP - GDP (PPP, Current INtl do'!I29/('Population Total - Country Popu'!I28*1000)</f>
        <v>824.62955788518502</v>
      </c>
      <c r="I28" s="22">
        <f>'GDP - GDP (PPP, Current INtl do'!J29/('Population Total - Country Popu'!J28*1000)</f>
        <v>849.31977501213657</v>
      </c>
      <c r="J28" s="22">
        <f>'GDP - GDP (PPP, Current INtl do'!K29/('Population Total - Country Popu'!K28*1000)</f>
        <v>870.6814242094531</v>
      </c>
      <c r="K28" s="22">
        <f>'GDP - GDP (PPP, Current INtl do'!L29/('Population Total - Country Popu'!L28*1000)</f>
        <v>883.83362127384316</v>
      </c>
      <c r="L28" s="22">
        <f>'GDP - GDP (PPP, Current INtl do'!M29/('Population Total - Country Popu'!M28*1000)</f>
        <v>845.72218636173557</v>
      </c>
      <c r="M28" s="22">
        <f>'GDP - GDP (PPP, Current INtl do'!N29/('Population Total - Country Popu'!N28*1000)</f>
        <v>867.73909437945861</v>
      </c>
      <c r="N28" s="22">
        <f>'GDP - GDP (PPP, Current INtl do'!O29/('Population Total - Country Popu'!O28*1000)</f>
        <v>884.08417597210757</v>
      </c>
      <c r="O28" s="22">
        <f>'GDP - GDP (PPP, Current INtl do'!P29/('Population Total - Country Popu'!P28*1000)</f>
        <v>822.6084091068692</v>
      </c>
      <c r="P28" s="22">
        <f>'GDP - GDP (PPP, Current INtl do'!Q29/('Population Total - Country Popu'!Q28*1000)</f>
        <v>857.59230669748786</v>
      </c>
      <c r="Q28" s="22">
        <f>'GDP - GDP (PPP, Current INtl do'!R29/('Population Total - Country Popu'!R28*1000)</f>
        <v>850.74319855723684</v>
      </c>
      <c r="R28" s="22">
        <f>'GDP - GDP (PPP, Current INtl do'!S29/('Population Total - Country Popu'!S28*1000)</f>
        <v>875.63728942595958</v>
      </c>
      <c r="S28" s="22">
        <f>'GDP - GDP (PPP, Current INtl do'!T29/('Population Total - Country Popu'!T28*1000)</f>
        <v>899.2553624517368</v>
      </c>
      <c r="T28" s="22">
        <f>'GDP - GDP (PPP, Current INtl do'!U29/('Population Total - Country Popu'!U28*1000)</f>
        <v>900.62265146052016</v>
      </c>
      <c r="U28" s="22">
        <f>'GDP - GDP (PPP, Current INtl do'!V29/('Population Total - Country Popu'!V28*1000)</f>
        <v>898.62372969438889</v>
      </c>
      <c r="V28" s="22">
        <f>'GDP - GDP (PPP, Current INtl do'!W29/('Population Total - Country Popu'!W28*1000)</f>
        <v>908.12010384595862</v>
      </c>
      <c r="W28" s="22">
        <f>'GDP - GDP (PPP, Current INtl do'!X29/('Population Total - Country Popu'!X28*1000)</f>
        <v>919.90791290304708</v>
      </c>
      <c r="X28" s="22">
        <f>'GDP - GDP (PPP, Current INtl do'!Y29/('Population Total - Country Popu'!Y28*1000)</f>
        <v>938.90451210985816</v>
      </c>
      <c r="Y28" s="22">
        <f>'GDP - GDP (PPP, Current INtl do'!Z29/('Population Total - Country Popu'!Z28*1000)</f>
        <v>582.61041753314726</v>
      </c>
      <c r="Z28" s="22">
        <f>'GDP - GDP (PPP, Current INtl do'!AA29/('Population Total - Country Popu'!AA28*1000)</f>
        <v>577.04378879328499</v>
      </c>
      <c r="AA28" s="22">
        <f>'GDP - GDP (PPP, Current INtl do'!AB29/('Population Total - Country Popu'!AB28*1000)</f>
        <v>592.90578129924677</v>
      </c>
      <c r="AB28" s="19"/>
      <c r="AC28" s="23">
        <f t="shared" si="0"/>
        <v>-0.36980497456280098</v>
      </c>
      <c r="AD28" s="14"/>
    </row>
    <row r="29" spans="1:30" ht="22.25" customHeight="1" x14ac:dyDescent="0.2">
      <c r="A29" s="16" t="s">
        <v>28</v>
      </c>
      <c r="B29" s="17">
        <f>'GDP - GDP (PPP, Current INtl do'!C30/('Population Total - Country Popu'!C29*1000)</f>
        <v>1111.3445013901744</v>
      </c>
      <c r="C29" s="18">
        <f>'GDP - GDP (PPP, Current INtl do'!D30/('Population Total - Country Popu'!D29*1000)</f>
        <v>1168.695768918177</v>
      </c>
      <c r="D29" s="18">
        <f>'GDP - GDP (PPP, Current INtl do'!E30/('Population Total - Country Popu'!E29*1000)</f>
        <v>1223.1811925029988</v>
      </c>
      <c r="E29" s="18">
        <f>'GDP - GDP (PPP, Current INtl do'!F30/('Population Total - Country Popu'!F29*1000)</f>
        <v>999.02855149375853</v>
      </c>
      <c r="F29" s="18">
        <f>'GDP - GDP (PPP, Current INtl do'!G30/('Population Total - Country Popu'!G29*1000)</f>
        <v>1065.446381252066</v>
      </c>
      <c r="G29" s="18">
        <f>'GDP - GDP (PPP, Current INtl do'!H30/('Population Total - Country Popu'!H29*1000)</f>
        <v>1044.0063750020001</v>
      </c>
      <c r="H29" s="18">
        <f>'GDP - GDP (PPP, Current INtl do'!I30/('Population Total - Country Popu'!I29*1000)</f>
        <v>1032.2251649534055</v>
      </c>
      <c r="I29" s="18">
        <f>'GDP - GDP (PPP, Current INtl do'!J30/('Population Total - Country Popu'!J29*1000)</f>
        <v>1054.4863724703728</v>
      </c>
      <c r="J29" s="18">
        <f>'GDP - GDP (PPP, Current INtl do'!K30/('Population Total - Country Popu'!K29*1000)</f>
        <v>1089.680934887117</v>
      </c>
      <c r="K29" s="18">
        <f>'GDP - GDP (PPP, Current INtl do'!L30/('Population Total - Country Popu'!L29*1000)</f>
        <v>1044.5110730071997</v>
      </c>
      <c r="L29" s="18">
        <f>'GDP - GDP (PPP, Current INtl do'!M30/('Population Total - Country Popu'!M29*1000)</f>
        <v>998.15535796122754</v>
      </c>
      <c r="M29" s="18">
        <f>'GDP - GDP (PPP, Current INtl do'!N30/('Population Total - Country Popu'!N29*1000)</f>
        <v>1073.1520991718194</v>
      </c>
      <c r="N29" s="18">
        <f>'GDP - GDP (PPP, Current INtl do'!O30/('Population Total - Country Popu'!O29*1000)</f>
        <v>1120.2255325530457</v>
      </c>
      <c r="O29" s="18">
        <f>'GDP - GDP (PPP, Current INtl do'!P30/('Population Total - Country Popu'!P29*1000)</f>
        <v>1236.6949834551606</v>
      </c>
      <c r="P29" s="18">
        <f>'GDP - GDP (PPP, Current INtl do'!Q30/('Population Total - Country Popu'!Q29*1000)</f>
        <v>1592.0583993434818</v>
      </c>
      <c r="Q29" s="18">
        <f>'GDP - GDP (PPP, Current INtl do'!R30/('Population Total - Country Popu'!R29*1000)</f>
        <v>1802.9003156904785</v>
      </c>
      <c r="R29" s="18">
        <f>'GDP - GDP (PPP, Current INtl do'!S30/('Population Total - Country Popu'!S29*1000)</f>
        <v>1754.4928614039925</v>
      </c>
      <c r="S29" s="18">
        <f>'GDP - GDP (PPP, Current INtl do'!T30/('Population Total - Country Popu'!T29*1000)</f>
        <v>1754.7929678484898</v>
      </c>
      <c r="T29" s="18">
        <f>'GDP - GDP (PPP, Current INtl do'!U30/('Population Total - Country Popu'!U29*1000)</f>
        <v>1753.1154602880754</v>
      </c>
      <c r="U29" s="18">
        <f>'GDP - GDP (PPP, Current INtl do'!V30/('Population Total - Country Popu'!V29*1000)</f>
        <v>1772.4264019315926</v>
      </c>
      <c r="V29" s="18">
        <f>'GDP - GDP (PPP, Current INtl do'!W30/('Population Total - Country Popu'!W29*1000)</f>
        <v>1952.4940924304956</v>
      </c>
      <c r="W29" s="18">
        <f>'GDP - GDP (PPP, Current INtl do'!X30/('Population Total - Country Popu'!X29*1000)</f>
        <v>1896.0387551833974</v>
      </c>
      <c r="X29" s="18">
        <f>'GDP - GDP (PPP, Current INtl do'!Y30/('Population Total - Country Popu'!Y29*1000)</f>
        <v>2003.4243691143438</v>
      </c>
      <c r="Y29" s="18">
        <f>'GDP - GDP (PPP, Current INtl do'!Z30/('Population Total - Country Popu'!Z29*1000)</f>
        <v>2055.3706510547759</v>
      </c>
      <c r="Z29" s="18">
        <f>'GDP - GDP (PPP, Current INtl do'!AA30/('Population Total - Country Popu'!AA29*1000)</f>
        <v>2132.9932276958375</v>
      </c>
      <c r="AA29" s="18">
        <f>'GDP - GDP (PPP, Current INtl do'!AB30/('Population Total - Country Popu'!AB29*1000)</f>
        <v>2108.348884295749</v>
      </c>
      <c r="AB29" s="19"/>
      <c r="AC29" s="20">
        <f t="shared" si="0"/>
        <v>0.89711550438088961</v>
      </c>
      <c r="AD29" s="19"/>
    </row>
    <row r="30" spans="1:30" ht="22.25" customHeight="1" x14ac:dyDescent="0.2">
      <c r="A30" s="16" t="s">
        <v>29</v>
      </c>
      <c r="B30" s="21">
        <f>'GDP - GDP (PPP, Current INtl do'!C31/('Population Total - Country Popu'!C30*1000)</f>
        <v>5264.3590309023039</v>
      </c>
      <c r="C30" s="22">
        <f>'GDP - GDP (PPP, Current INtl do'!D31/('Population Total - Country Popu'!D30*1000)</f>
        <v>5249.4751291175808</v>
      </c>
      <c r="D30" s="22">
        <f>'GDP - GDP (PPP, Current INtl do'!E31/('Population Total - Country Popu'!E30*1000)</f>
        <v>5247.2064214002385</v>
      </c>
      <c r="E30" s="22">
        <f>'GDP - GDP (PPP, Current INtl do'!F31/('Population Total - Country Popu'!F30*1000)</f>
        <v>5062.7814810994996</v>
      </c>
      <c r="F30" s="22">
        <f>'GDP - GDP (PPP, Current INtl do'!G31/('Population Total - Country Popu'!G30*1000)</f>
        <v>4658.1958517721341</v>
      </c>
      <c r="G30" s="22">
        <f>'GDP - GDP (PPP, Current INtl do'!H31/('Population Total - Country Popu'!H30*1000)</f>
        <v>4713.887723791996</v>
      </c>
      <c r="H30" s="22">
        <f>'GDP - GDP (PPP, Current INtl do'!I31/('Population Total - Country Popu'!I30*1000)</f>
        <v>4780.8458254517946</v>
      </c>
      <c r="I30" s="22">
        <f>'GDP - GDP (PPP, Current INtl do'!J31/('Population Total - Country Popu'!J30*1000)</f>
        <v>4618.9112948710426</v>
      </c>
      <c r="J30" s="22">
        <f>'GDP - GDP (PPP, Current INtl do'!K31/('Population Total - Country Popu'!K30*1000)</f>
        <v>4657.2333906169197</v>
      </c>
      <c r="K30" s="22">
        <f>'GDP - GDP (PPP, Current INtl do'!L31/('Population Total - Country Popu'!L30*1000)</f>
        <v>4413.2657754691454</v>
      </c>
      <c r="L30" s="22">
        <f>'GDP - GDP (PPP, Current INtl do'!M31/('Population Total - Country Popu'!M30*1000)</f>
        <v>4623.0763878852722</v>
      </c>
      <c r="M30" s="22">
        <f>'GDP - GDP (PPP, Current INtl do'!N31/('Population Total - Country Popu'!N30*1000)</f>
        <v>4679.1262652078449</v>
      </c>
      <c r="N30" s="22">
        <f>'GDP - GDP (PPP, Current INtl do'!O31/('Population Total - Country Popu'!O30*1000)</f>
        <v>4777.289253567591</v>
      </c>
      <c r="O30" s="22">
        <f>'GDP - GDP (PPP, Current INtl do'!P31/('Population Total - Country Popu'!P30*1000)</f>
        <v>4703.0055908376207</v>
      </c>
      <c r="P30" s="22">
        <f>'GDP - GDP (PPP, Current INtl do'!Q31/('Population Total - Country Popu'!Q30*1000)</f>
        <v>4745.1664493924645</v>
      </c>
      <c r="Q30" s="22">
        <f>'GDP - GDP (PPP, Current INtl do'!R31/('Population Total - Country Popu'!R30*1000)</f>
        <v>4977.5311125741155</v>
      </c>
      <c r="R30" s="22">
        <f>'GDP - GDP (PPP, Current INtl do'!S31/('Population Total - Country Popu'!S30*1000)</f>
        <v>5137.1360832973623</v>
      </c>
      <c r="S30" s="22">
        <f>'GDP - GDP (PPP, Current INtl do'!T31/('Population Total - Country Popu'!T30*1000)</f>
        <v>4905.2151430726153</v>
      </c>
      <c r="T30" s="22">
        <f>'GDP - GDP (PPP, Current INtl do'!U31/('Population Total - Country Popu'!U30*1000)</f>
        <v>5022.2283292767852</v>
      </c>
      <c r="U30" s="22">
        <f>'GDP - GDP (PPP, Current INtl do'!V31/('Population Total - Country Popu'!V30*1000)</f>
        <v>5236.5608331673639</v>
      </c>
      <c r="V30" s="22">
        <f>'GDP - GDP (PPP, Current INtl do'!W31/('Population Total - Country Popu'!W30*1000)</f>
        <v>5532.8093917655469</v>
      </c>
      <c r="W30" s="22">
        <f>'GDP - GDP (PPP, Current INtl do'!X31/('Population Total - Country Popu'!X30*1000)</f>
        <v>5569.0259790264072</v>
      </c>
      <c r="X30" s="22">
        <f>'GDP - GDP (PPP, Current INtl do'!Y31/('Population Total - Country Popu'!Y30*1000)</f>
        <v>5631.3675136528936</v>
      </c>
      <c r="Y30" s="22">
        <f>'GDP - GDP (PPP, Current INtl do'!Z31/('Population Total - Country Popu'!Z30*1000)</f>
        <v>5679.7600356594221</v>
      </c>
      <c r="Z30" s="22">
        <f>'GDP - GDP (PPP, Current INtl do'!AA31/('Population Total - Country Popu'!AA30*1000)</f>
        <v>5917.1809489349989</v>
      </c>
      <c r="AA30" s="22">
        <f>'GDP - GDP (PPP, Current INtl do'!AB31/('Population Total - Country Popu'!AB30*1000)</f>
        <v>5928.1406693652643</v>
      </c>
      <c r="AB30" s="19"/>
      <c r="AC30" s="23">
        <f t="shared" si="0"/>
        <v>0.12608973562906656</v>
      </c>
      <c r="AD30" s="19"/>
    </row>
    <row r="31" spans="1:30" ht="22.25" customHeight="1" x14ac:dyDescent="0.2">
      <c r="A31" s="16" t="s">
        <v>30</v>
      </c>
      <c r="B31" s="17">
        <f>'GDP - GDP (PPP, Current INtl do'!C32/('Population Total - Country Popu'!C31*1000)</f>
        <v>1269.5829676021833</v>
      </c>
      <c r="C31" s="18">
        <f>'GDP - GDP (PPP, Current INtl do'!D32/('Population Total - Country Popu'!D31*1000)</f>
        <v>1119.6314216067985</v>
      </c>
      <c r="D31" s="18">
        <f>'GDP - GDP (PPP, Current INtl do'!E32/('Population Total - Country Popu'!E31*1000)</f>
        <v>962.81690569378623</v>
      </c>
      <c r="E31" s="18">
        <f>'GDP - GDP (PPP, Current INtl do'!F32/('Population Total - Country Popu'!F31*1000)</f>
        <v>800.74896127536522</v>
      </c>
      <c r="F31" s="18">
        <f>'GDP - GDP (PPP, Current INtl do'!G32/('Population Total - Country Popu'!G31*1000)</f>
        <v>742.01802664537195</v>
      </c>
      <c r="G31" s="18">
        <f>'GDP - GDP (PPP, Current INtl do'!H32/('Population Total - Country Popu'!H31*1000)</f>
        <v>724.07352040044816</v>
      </c>
      <c r="H31" s="18">
        <f>'GDP - GDP (PPP, Current INtl do'!I32/('Population Total - Country Popu'!I31*1000)</f>
        <v>698.21780884239342</v>
      </c>
      <c r="I31" s="18">
        <f>'GDP - GDP (PPP, Current INtl do'!J32/('Population Total - Country Popu'!J31*1000)</f>
        <v>644.72063524470195</v>
      </c>
      <c r="J31" s="18">
        <f>'GDP - GDP (PPP, Current INtl do'!K32/('Population Total - Country Popu'!K31*1000)</f>
        <v>621.79320135739772</v>
      </c>
      <c r="K31" s="18">
        <f>'GDP - GDP (PPP, Current INtl do'!L32/('Population Total - Country Popu'!L31*1000)</f>
        <v>583.20435378114121</v>
      </c>
      <c r="L31" s="18">
        <f>'GDP - GDP (PPP, Current INtl do'!M32/('Population Total - Country Popu'!M31*1000)</f>
        <v>530.64210724057557</v>
      </c>
      <c r="M31" s="18">
        <f>'GDP - GDP (PPP, Current INtl do'!N32/('Population Total - Country Popu'!N31*1000)</f>
        <v>506.36115483207402</v>
      </c>
      <c r="N31" s="18">
        <f>'GDP - GDP (PPP, Current INtl do'!O32/('Population Total - Country Popu'!O31*1000)</f>
        <v>507.07544194585074</v>
      </c>
      <c r="O31" s="18">
        <f>'GDP - GDP (PPP, Current INtl do'!P32/('Population Total - Country Popu'!P31*1000)</f>
        <v>520.07733571649476</v>
      </c>
      <c r="P31" s="18">
        <f>'GDP - GDP (PPP, Current INtl do'!Q32/('Population Total - Country Popu'!Q31*1000)</f>
        <v>539.09888619539311</v>
      </c>
      <c r="Q31" s="18">
        <f>'GDP - GDP (PPP, Current INtl do'!R32/('Population Total - Country Popu'!R31*1000)</f>
        <v>555.85374577948608</v>
      </c>
      <c r="R31" s="18">
        <f>'GDP - GDP (PPP, Current INtl do'!S32/('Population Total - Country Popu'!S31*1000)</f>
        <v>568.97061476702015</v>
      </c>
      <c r="S31" s="18">
        <f>'GDP - GDP (PPP, Current INtl do'!T32/('Population Total - Country Popu'!T31*1000)</f>
        <v>587.70185292282088</v>
      </c>
      <c r="T31" s="18">
        <f>'GDP - GDP (PPP, Current INtl do'!U32/('Population Total - Country Popu'!U31*1000)</f>
        <v>606.9805185563871</v>
      </c>
      <c r="U31" s="18">
        <f>'GDP - GDP (PPP, Current INtl do'!V32/('Population Total - Country Popu'!V31*1000)</f>
        <v>607.10412843791346</v>
      </c>
      <c r="V31" s="18">
        <f>'GDP - GDP (PPP, Current INtl do'!W32/('Population Total - Country Popu'!W31*1000)</f>
        <v>632.25805272396019</v>
      </c>
      <c r="W31" s="18">
        <f>'GDP - GDP (PPP, Current INtl do'!X32/('Population Total - Country Popu'!X31*1000)</f>
        <v>657.26060959641347</v>
      </c>
      <c r="X31" s="18">
        <f>'GDP - GDP (PPP, Current INtl do'!Y32/('Population Total - Country Popu'!Y31*1000)</f>
        <v>685.30122297639025</v>
      </c>
      <c r="Y31" s="18">
        <f>'GDP - GDP (PPP, Current INtl do'!Z32/('Population Total - Country Popu'!Z31*1000)</f>
        <v>723.65213514102618</v>
      </c>
      <c r="Z31" s="18">
        <f>'GDP - GDP (PPP, Current INtl do'!AA32/('Population Total - Country Popu'!AA31*1000)</f>
        <v>767.57262791942719</v>
      </c>
      <c r="AA31" s="18">
        <f>'GDP - GDP (PPP, Current INtl do'!AB32/('Population Total - Country Popu'!AB31*1000)</f>
        <v>798.93517474933469</v>
      </c>
      <c r="AB31" s="19"/>
      <c r="AC31" s="20">
        <f t="shared" si="0"/>
        <v>-0.37071054422047306</v>
      </c>
      <c r="AD31" s="19"/>
    </row>
    <row r="32" spans="1:30" ht="22.25" customHeight="1" x14ac:dyDescent="0.2">
      <c r="A32" s="16" t="s">
        <v>31</v>
      </c>
      <c r="B32" s="21">
        <f>'GDP - GDP (PPP, Current INtl do'!C33/('Population Total - Country Popu'!C32*1000)</f>
        <v>1140.7339908216925</v>
      </c>
      <c r="C32" s="22">
        <f>'GDP - GDP (PPP, Current INtl do'!D33/('Population Total - Country Popu'!D32*1000)</f>
        <v>1093.9722501039987</v>
      </c>
      <c r="D32" s="22">
        <f>'GDP - GDP (PPP, Current INtl do'!E33/('Population Total - Country Popu'!E32*1000)</f>
        <v>1422.4837351824513</v>
      </c>
      <c r="E32" s="22">
        <f>'GDP - GDP (PPP, Current INtl do'!F33/('Population Total - Country Popu'!F32*1000)</f>
        <v>1529.7137008225129</v>
      </c>
      <c r="F32" s="22">
        <f>'GDP - GDP (PPP, Current INtl do'!G33/('Population Total - Country Popu'!G32*1000)</f>
        <v>1722.1512941516667</v>
      </c>
      <c r="G32" s="22">
        <f>'GDP - GDP (PPP, Current INtl do'!H33/('Population Total - Country Popu'!H32*1000)</f>
        <v>1959.2050646075054</v>
      </c>
      <c r="H32" s="22">
        <f>'GDP - GDP (PPP, Current INtl do'!I33/('Population Total - Country Popu'!I32*1000)</f>
        <v>3163.4441542749673</v>
      </c>
      <c r="I32" s="22">
        <f>'GDP - GDP (PPP, Current INtl do'!J33/('Population Total - Country Popu'!J32*1000)</f>
        <v>7655.9157660094834</v>
      </c>
      <c r="J32" s="22">
        <f>'GDP - GDP (PPP, Current INtl do'!K33/('Population Total - Country Popu'!K32*1000)</f>
        <v>9164.7413150934935</v>
      </c>
      <c r="K32" s="22">
        <f>'GDP - GDP (PPP, Current INtl do'!L33/('Population Total - Country Popu'!L32*1000)</f>
        <v>11172.654990985868</v>
      </c>
      <c r="L32" s="22">
        <f>'GDP - GDP (PPP, Current INtl do'!M33/('Population Total - Country Popu'!M32*1000)</f>
        <v>12799.660480027751</v>
      </c>
      <c r="M32" s="22">
        <f>'GDP - GDP (PPP, Current INtl do'!N33/('Population Total - Country Popu'!N32*1000)</f>
        <v>20247.573685686035</v>
      </c>
      <c r="N32" s="22">
        <f>'GDP - GDP (PPP, Current INtl do'!O33/('Population Total - Country Popu'!O32*1000)</f>
        <v>23485.942034750238</v>
      </c>
      <c r="O32" s="22">
        <f>'GDP - GDP (PPP, Current INtl do'!P33/('Population Total - Country Popu'!P32*1000)</f>
        <v>25916.816667010564</v>
      </c>
      <c r="P32" s="22">
        <f>'GDP - GDP (PPP, Current INtl do'!Q33/('Population Total - Country Popu'!Q32*1000)</f>
        <v>34727.329414577071</v>
      </c>
      <c r="Q32" s="22">
        <f>'GDP - GDP (PPP, Current INtl do'!R33/('Population Total - Country Popu'!R32*1000)</f>
        <v>39335.449711958143</v>
      </c>
      <c r="R32" s="22">
        <f>'GDP - GDP (PPP, Current INtl do'!S33/('Population Total - Country Popu'!S32*1000)</f>
        <v>41140.181794375996</v>
      </c>
      <c r="S32" s="22">
        <f>'GDP - GDP (PPP, Current INtl do'!T33/('Population Total - Country Popu'!T32*1000)</f>
        <v>46093.379239170172</v>
      </c>
      <c r="T32" s="22">
        <f>'GDP - GDP (PPP, Current INtl do'!U33/('Population Total - Country Popu'!U32*1000)</f>
        <v>52812.24570282147</v>
      </c>
      <c r="U32" s="22">
        <f>'GDP - GDP (PPP, Current INtl do'!V33/('Population Total - Country Popu'!V32*1000)</f>
        <v>52019.616145833737</v>
      </c>
      <c r="V32" s="22">
        <f>'GDP - GDP (PPP, Current INtl do'!W33/('Population Total - Country Popu'!W32*1000)</f>
        <v>46083.948432056051</v>
      </c>
      <c r="W32" s="22">
        <f>'GDP - GDP (PPP, Current INtl do'!X33/('Population Total - Country Popu'!X32*1000)</f>
        <v>47719.188971019692</v>
      </c>
      <c r="X32" s="22">
        <f>'GDP - GDP (PPP, Current INtl do'!Y33/('Population Total - Country Popu'!Y32*1000)</f>
        <v>50281.512473780538</v>
      </c>
      <c r="Y32" s="22">
        <f>'GDP - GDP (PPP, Current INtl do'!Z33/('Population Total - Country Popu'!Z32*1000)</f>
        <v>46866.069548138206</v>
      </c>
      <c r="Z32" s="22">
        <f>'GDP - GDP (PPP, Current INtl do'!AA33/('Population Total - Country Popu'!AA32*1000)</f>
        <v>45292.198989960219</v>
      </c>
      <c r="AA32" s="22">
        <f>'GDP - GDP (PPP, Current INtl do'!AB33/('Population Total - Country Popu'!AB32*1000)</f>
        <v>40447.971127332807</v>
      </c>
      <c r="AB32" s="19"/>
      <c r="AC32" s="23">
        <f t="shared" si="0"/>
        <v>34.457846836138692</v>
      </c>
      <c r="AD32" s="19"/>
    </row>
    <row r="33" spans="1:30" ht="22.25" customHeight="1" x14ac:dyDescent="0.2">
      <c r="A33" s="16" t="s">
        <v>32</v>
      </c>
      <c r="B33" s="17">
        <f>'GDP - GDP (PPP, Current INtl do'!C34/('Population Total - Country Popu'!C33*1000)</f>
        <v>19608.045971378142</v>
      </c>
      <c r="C33" s="18">
        <f>'GDP - GDP (PPP, Current INtl do'!D34/('Population Total - Country Popu'!D33*1000)</f>
        <v>20250.605627666733</v>
      </c>
      <c r="D33" s="18">
        <f>'GDP - GDP (PPP, Current INtl do'!E34/('Population Total - Country Popu'!E33*1000)</f>
        <v>19114.076019173044</v>
      </c>
      <c r="E33" s="18">
        <f>'GDP - GDP (PPP, Current INtl do'!F34/('Population Total - Country Popu'!F33*1000)</f>
        <v>19345.570292376677</v>
      </c>
      <c r="F33" s="18">
        <f>'GDP - GDP (PPP, Current INtl do'!G34/('Population Total - Country Popu'!G33*1000)</f>
        <v>19549.366867124238</v>
      </c>
      <c r="G33" s="18">
        <f>'GDP - GDP (PPP, Current INtl do'!H34/('Population Total - Country Popu'!H33*1000)</f>
        <v>20008.679548449138</v>
      </c>
      <c r="H33" s="18">
        <f>'GDP - GDP (PPP, Current INtl do'!I34/('Population Total - Country Popu'!I33*1000)</f>
        <v>20191.816329686582</v>
      </c>
      <c r="I33" s="18">
        <f>'GDP - GDP (PPP, Current INtl do'!J34/('Population Total - Country Popu'!J33*1000)</f>
        <v>20824.71512772371</v>
      </c>
      <c r="J33" s="18">
        <f>'GDP - GDP (PPP, Current INtl do'!K34/('Population Total - Country Popu'!K33*1000)</f>
        <v>20995.006119759717</v>
      </c>
      <c r="K33" s="18">
        <f>'GDP - GDP (PPP, Current INtl do'!L34/('Population Total - Country Popu'!L33*1000)</f>
        <v>18655.99904029577</v>
      </c>
      <c r="L33" s="18">
        <f>'GDP - GDP (PPP, Current INtl do'!M34/('Population Total - Country Popu'!M33*1000)</f>
        <v>17856.799808552674</v>
      </c>
      <c r="M33" s="18">
        <f>'GDP - GDP (PPP, Current INtl do'!N34/('Population Total - Country Popu'!N33*1000)</f>
        <v>17816.646364710814</v>
      </c>
      <c r="N33" s="18">
        <f>'GDP - GDP (PPP, Current INtl do'!O34/('Population Total - Country Popu'!O33*1000)</f>
        <v>17357.360032843928</v>
      </c>
      <c r="O33" s="18">
        <f>'GDP - GDP (PPP, Current INtl do'!P34/('Population Total - Country Popu'!P33*1000)</f>
        <v>17329.374463811542</v>
      </c>
      <c r="P33" s="18">
        <f>'GDP - GDP (PPP, Current INtl do'!Q34/('Population Total - Country Popu'!Q33*1000)</f>
        <v>17047.297875763037</v>
      </c>
      <c r="Q33" s="18">
        <f>'GDP - GDP (PPP, Current INtl do'!R34/('Population Total - Country Popu'!R33*1000)</f>
        <v>17301.245780987269</v>
      </c>
      <c r="R33" s="18">
        <f>'GDP - GDP (PPP, Current INtl do'!S34/('Population Total - Country Popu'!S33*1000)</f>
        <v>16271.232089607387</v>
      </c>
      <c r="S33" s="18">
        <f>'GDP - GDP (PPP, Current INtl do'!T34/('Population Total - Country Popu'!T33*1000)</f>
        <v>16788.05451676852</v>
      </c>
      <c r="T33" s="18">
        <f>'GDP - GDP (PPP, Current INtl do'!U34/('Population Total - Country Popu'!U33*1000)</f>
        <v>15838.584285086621</v>
      </c>
      <c r="U33" s="18">
        <f>'GDP - GDP (PPP, Current INtl do'!V34/('Population Total - Country Popu'!V33*1000)</f>
        <v>15483.36634424212</v>
      </c>
      <c r="V33" s="18">
        <f>'GDP - GDP (PPP, Current INtl do'!W34/('Population Total - Country Popu'!W33*1000)</f>
        <v>16186.83844965455</v>
      </c>
      <c r="W33" s="18">
        <f>'GDP - GDP (PPP, Current INtl do'!X34/('Population Total - Country Popu'!X33*1000)</f>
        <v>16921.518650980346</v>
      </c>
      <c r="X33" s="18">
        <f>'GDP - GDP (PPP, Current INtl do'!Y34/('Population Total - Country Popu'!Y33*1000)</f>
        <v>17384.732696790732</v>
      </c>
      <c r="Y33" s="18">
        <f>'GDP - GDP (PPP, Current INtl do'!Z34/('Population Total - Country Popu'!Z33*1000)</f>
        <v>17936.58672091506</v>
      </c>
      <c r="Z33" s="18">
        <f>'GDP - GDP (PPP, Current INtl do'!AA34/('Population Total - Country Popu'!AA33*1000)</f>
        <v>18284.046453602652</v>
      </c>
      <c r="AA33" s="18">
        <f>'GDP - GDP (PPP, Current INtl do'!AB34/('Population Total - Country Popu'!AB33*1000)</f>
        <v>18583.310449601875</v>
      </c>
      <c r="AB33" s="19"/>
      <c r="AC33" s="20">
        <f t="shared" si="0"/>
        <v>-5.2260970994869815E-2</v>
      </c>
      <c r="AD33" s="19"/>
    </row>
    <row r="34" spans="1:30" ht="22.25" customHeight="1" x14ac:dyDescent="0.2">
      <c r="A34" s="16" t="s">
        <v>33</v>
      </c>
      <c r="B34" s="21"/>
      <c r="C34" s="22"/>
      <c r="D34" s="22"/>
      <c r="E34" s="22"/>
      <c r="F34" s="22"/>
      <c r="G34" s="22"/>
      <c r="H34" s="22"/>
      <c r="I34" s="22"/>
      <c r="J34" s="22"/>
      <c r="K34" s="22"/>
      <c r="L34" s="22">
        <f>'GDP - GDP (PPP, Current INtl do'!M35/('Population Total - Country Popu'!M34*1000)</f>
        <v>1992.0920675499769</v>
      </c>
      <c r="M34" s="22">
        <f>'GDP - GDP (PPP, Current INtl do'!N35/('Population Total - Country Popu'!N34*1000)</f>
        <v>2012.2094942228837</v>
      </c>
      <c r="N34" s="22">
        <f>'GDP - GDP (PPP, Current INtl do'!O35/('Population Total - Country Popu'!O34*1000)</f>
        <v>2031.4256199356901</v>
      </c>
      <c r="O34" s="22">
        <f>'GDP - GDP (PPP, Current INtl do'!P35/('Population Total - Country Popu'!P34*1000)</f>
        <v>2120.7779545085855</v>
      </c>
      <c r="P34" s="22">
        <f>'GDP - GDP (PPP, Current INtl do'!Q35/('Population Total - Country Popu'!Q34*1000)</f>
        <v>2143.7185053068438</v>
      </c>
      <c r="Q34" s="22">
        <f>'GDP - GDP (PPP, Current INtl do'!R35/('Population Total - Country Popu'!R34*1000)</f>
        <v>2236.5428081374521</v>
      </c>
      <c r="R34" s="22">
        <f>'GDP - GDP (PPP, Current INtl do'!S35/('Population Total - Country Popu'!S34*1000)</f>
        <v>2379.0239782115182</v>
      </c>
      <c r="S34" s="22">
        <f>'GDP - GDP (PPP, Current INtl do'!T35/('Population Total - Country Popu'!T34*1000)</f>
        <v>2396.1475770320471</v>
      </c>
      <c r="T34" s="22">
        <f>'GDP - GDP (PPP, Current INtl do'!U35/('Population Total - Country Popu'!U34*1000)</f>
        <v>2515.1485390433022</v>
      </c>
      <c r="U34" s="22">
        <f>'GDP - GDP (PPP, Current INtl do'!V35/('Population Total - Country Popu'!V34*1000)</f>
        <v>2501.7172483701665</v>
      </c>
      <c r="V34" s="22">
        <f>'GDP - GDP (PPP, Current INtl do'!W35/('Population Total - Country Popu'!W34*1000)</f>
        <v>2593.6698981805389</v>
      </c>
      <c r="W34" s="22">
        <f>'GDP - GDP (PPP, Current INtl do'!X35/('Population Total - Country Popu'!X34*1000)</f>
        <v>2633.7626348615072</v>
      </c>
      <c r="X34" s="22">
        <f>'GDP - GDP (PPP, Current INtl do'!Y35/('Population Total - Country Popu'!Y34*1000)</f>
        <v>2644.2670862380915</v>
      </c>
      <c r="Y34" s="22">
        <f>'GDP - GDP (PPP, Current INtl do'!Z35/('Population Total - Country Popu'!Z34*1000)</f>
        <v>2699.7804382356171</v>
      </c>
      <c r="Z34" s="22">
        <f>'GDP - GDP (PPP, Current INtl do'!AA35/('Population Total - Country Popu'!AA34*1000)</f>
        <v>2794.9657755184699</v>
      </c>
      <c r="AA34" s="22">
        <f>'GDP - GDP (PPP, Current INtl do'!AB35/('Population Total - Country Popu'!AB34*1000)</f>
        <v>2834.4401252401549</v>
      </c>
      <c r="AB34" s="19"/>
      <c r="AC34" s="23">
        <f>(AA34-L34)/L34</f>
        <v>0.42284594743964832</v>
      </c>
      <c r="AD34" s="19"/>
    </row>
    <row r="35" spans="1:30" ht="22.25" customHeight="1" x14ac:dyDescent="0.2">
      <c r="A35" s="27" t="s">
        <v>34</v>
      </c>
      <c r="B35" s="46"/>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14"/>
      <c r="AC35" s="30"/>
      <c r="AD35" s="19"/>
    </row>
    <row r="36" spans="1:30" ht="22.25" customHeight="1" x14ac:dyDescent="0.2">
      <c r="A36" s="16" t="s">
        <v>35</v>
      </c>
      <c r="B36" s="21">
        <f>'GDP - GDP (PPP, Current INtl do'!C37/('Population Total - Country Popu'!C36*1000)</f>
        <v>10111.039673007177</v>
      </c>
      <c r="C36" s="22">
        <f>'GDP - GDP (PPP, Current INtl do'!D37/('Population Total - Country Popu'!D36*1000)</f>
        <v>9746.7805197286052</v>
      </c>
      <c r="D36" s="22">
        <f>'GDP - GDP (PPP, Current INtl do'!E37/('Population Total - Country Popu'!E36*1000)</f>
        <v>9691.2387799159187</v>
      </c>
      <c r="E36" s="22">
        <f>'GDP - GDP (PPP, Current INtl do'!F37/('Population Total - Country Popu'!F36*1000)</f>
        <v>9277.8053952123828</v>
      </c>
      <c r="F36" s="22">
        <f>'GDP - GDP (PPP, Current INtl do'!G37/('Population Total - Country Popu'!G36*1000)</f>
        <v>9004.043172642514</v>
      </c>
      <c r="G36" s="22">
        <f>'GDP - GDP (PPP, Current INtl do'!H37/('Population Total - Country Popu'!H36*1000)</f>
        <v>9167.0197331257132</v>
      </c>
      <c r="H36" s="22">
        <f>'GDP - GDP (PPP, Current INtl do'!I37/('Population Total - Country Popu'!I36*1000)</f>
        <v>9373.4011689741201</v>
      </c>
      <c r="I36" s="22">
        <f>'GDP - GDP (PPP, Current INtl do'!J37/('Population Total - Country Popu'!J36*1000)</f>
        <v>9320.3624469128063</v>
      </c>
      <c r="J36" s="22">
        <f>'GDP - GDP (PPP, Current INtl do'!K37/('Population Total - Country Popu'!K36*1000)</f>
        <v>9644.7292335857019</v>
      </c>
      <c r="K36" s="22">
        <f>'GDP - GDP (PPP, Current INtl do'!L37/('Population Total - Country Popu'!L36*1000)</f>
        <v>9808.2420179790734</v>
      </c>
      <c r="L36" s="22">
        <f>'GDP - GDP (PPP, Current INtl do'!M37/('Population Total - Country Popu'!M36*1000)</f>
        <v>10038.763999299395</v>
      </c>
      <c r="M36" s="22">
        <f>'GDP - GDP (PPP, Current INtl do'!N37/('Population Total - Country Popu'!N36*1000)</f>
        <v>10201.310791682452</v>
      </c>
      <c r="N36" s="22">
        <f>'GDP - GDP (PPP, Current INtl do'!O37/('Population Total - Country Popu'!O36*1000)</f>
        <v>10632.689095322368</v>
      </c>
      <c r="O36" s="22">
        <f>'GDP - GDP (PPP, Current INtl do'!P37/('Population Total - Country Popu'!P36*1000)</f>
        <v>11249.733654482181</v>
      </c>
      <c r="P36" s="22">
        <f>'GDP - GDP (PPP, Current INtl do'!Q37/('Population Total - Country Popu'!Q36*1000)</f>
        <v>11572.869402295997</v>
      </c>
      <c r="Q36" s="22">
        <f>'GDP - GDP (PPP, Current INtl do'!R37/('Population Total - Country Popu'!R36*1000)</f>
        <v>12075.23130271105</v>
      </c>
      <c r="R36" s="22">
        <f>'GDP - GDP (PPP, Current INtl do'!S37/('Population Total - Country Popu'!S36*1000)</f>
        <v>12086.197237835326</v>
      </c>
      <c r="S36" s="22">
        <f>'GDP - GDP (PPP, Current INtl do'!T37/('Population Total - Country Popu'!T36*1000)</f>
        <v>12287.044304667264</v>
      </c>
      <c r="T36" s="22">
        <f>'GDP - GDP (PPP, Current INtl do'!U37/('Population Total - Country Popu'!U36*1000)</f>
        <v>12360.75900394593</v>
      </c>
      <c r="U36" s="22">
        <f>'GDP - GDP (PPP, Current INtl do'!V37/('Population Total - Country Popu'!V36*1000)</f>
        <v>12331.405471308697</v>
      </c>
      <c r="V36" s="22">
        <f>'GDP - GDP (PPP, Current INtl do'!W37/('Population Total - Country Popu'!W36*1000)</f>
        <v>12540.945206056685</v>
      </c>
      <c r="W36" s="22">
        <f>'GDP - GDP (PPP, Current INtl do'!X37/('Population Total - Country Popu'!X36*1000)</f>
        <v>12665.423792735461</v>
      </c>
      <c r="X36" s="22">
        <f>'GDP - GDP (PPP, Current INtl do'!Y37/('Population Total - Country Popu'!Y36*1000)</f>
        <v>12851.36085027704</v>
      </c>
      <c r="Y36" s="22">
        <f>'GDP - GDP (PPP, Current INtl do'!Z37/('Population Total - Country Popu'!Z36*1000)</f>
        <v>12966.572080980715</v>
      </c>
      <c r="Z36" s="22">
        <f>'GDP - GDP (PPP, Current INtl do'!AA37/('Population Total - Country Popu'!AA36*1000)</f>
        <v>13216.266517088654</v>
      </c>
      <c r="AA36" s="22">
        <f>'GDP - GDP (PPP, Current INtl do'!AB37/('Population Total - Country Popu'!AB36*1000)</f>
        <v>13493.787947862695</v>
      </c>
      <c r="AB36" s="19"/>
      <c r="AC36" s="23">
        <f>(AA36-B36)/B36</f>
        <v>0.33455988545730203</v>
      </c>
      <c r="AD36" s="19"/>
    </row>
    <row r="37" spans="1:30" ht="22.25" customHeight="1" x14ac:dyDescent="0.2">
      <c r="A37" s="16" t="s">
        <v>36</v>
      </c>
      <c r="B37" s="17">
        <f>'GDP - GDP (PPP, Current INtl do'!C38/('Population Total - Country Popu'!C37*1000)</f>
        <v>6020.7356126678033</v>
      </c>
      <c r="C37" s="18">
        <f>'GDP - GDP (PPP, Current INtl do'!D38/('Population Total - Country Popu'!D37*1000)</f>
        <v>5974.2366825287581</v>
      </c>
      <c r="D37" s="18">
        <f>'GDP - GDP (PPP, Current INtl do'!E38/('Population Total - Country Popu'!E37*1000)</f>
        <v>6133.9461537802481</v>
      </c>
      <c r="E37" s="18">
        <f>'GDP - GDP (PPP, Current INtl do'!F38/('Population Total - Country Popu'!F37*1000)</f>
        <v>6212.1584781275888</v>
      </c>
      <c r="F37" s="18">
        <f>'GDP - GDP (PPP, Current INtl do'!G38/('Population Total - Country Popu'!G37*1000)</f>
        <v>6359.8930937903388</v>
      </c>
      <c r="G37" s="18">
        <f>'GDP - GDP (PPP, Current INtl do'!H38/('Population Total - Country Popu'!H37*1000)</f>
        <v>6553.3106365212507</v>
      </c>
      <c r="H37" s="18">
        <f>'GDP - GDP (PPP, Current INtl do'!I38/('Population Total - Country Popu'!I37*1000)</f>
        <v>6774.3605748868122</v>
      </c>
      <c r="I37" s="18">
        <f>'GDP - GDP (PPP, Current INtl do'!J38/('Population Total - Country Popu'!J37*1000)</f>
        <v>7036.4824543471532</v>
      </c>
      <c r="J37" s="18">
        <f>'GDP - GDP (PPP, Current INtl do'!K38/('Population Total - Country Popu'!K37*1000)</f>
        <v>7207.4101506622919</v>
      </c>
      <c r="K37" s="18">
        <f>'GDP - GDP (PPP, Current INtl do'!L38/('Population Total - Country Popu'!L37*1000)</f>
        <v>7528.3350113359811</v>
      </c>
      <c r="L37" s="18">
        <f>'GDP - GDP (PPP, Current INtl do'!M38/('Population Total - Country Popu'!M37*1000)</f>
        <v>7807.8390642398763</v>
      </c>
      <c r="M37" s="18">
        <f>'GDP - GDP (PPP, Current INtl do'!N38/('Population Total - Country Popu'!N37*1000)</f>
        <v>7955.5160384451819</v>
      </c>
      <c r="N37" s="18">
        <f>'GDP - GDP (PPP, Current INtl do'!O38/('Population Total - Country Popu'!O37*1000)</f>
        <v>8013.0615356711487</v>
      </c>
      <c r="O37" s="18">
        <f>'GDP - GDP (PPP, Current INtl do'!P38/('Population Total - Country Popu'!P37*1000)</f>
        <v>8134.4975705125325</v>
      </c>
      <c r="P37" s="18">
        <f>'GDP - GDP (PPP, Current INtl do'!Q38/('Population Total - Country Popu'!Q37*1000)</f>
        <v>8328.3331748991641</v>
      </c>
      <c r="Q37" s="18">
        <f>'GDP - GDP (PPP, Current INtl do'!R38/('Population Total - Country Popu'!R37*1000)</f>
        <v>8556.8376099832331</v>
      </c>
      <c r="R37" s="18">
        <f>'GDP - GDP (PPP, Current INtl do'!S38/('Population Total - Country Popu'!S37*1000)</f>
        <v>8990.4461326736255</v>
      </c>
      <c r="S37" s="18">
        <f>'GDP - GDP (PPP, Current INtl do'!T38/('Population Total - Country Popu'!T37*1000)</f>
        <v>9466.9910978763783</v>
      </c>
      <c r="T37" s="18">
        <f>'GDP - GDP (PPP, Current INtl do'!U38/('Population Total - Country Popu'!U37*1000)</f>
        <v>9974.4965968459419</v>
      </c>
      <c r="U37" s="18">
        <f>'GDP - GDP (PPP, Current INtl do'!V38/('Population Total - Country Popu'!V37*1000)</f>
        <v>10267.350711690724</v>
      </c>
      <c r="V37" s="18">
        <f>'GDP - GDP (PPP, Current INtl do'!W38/('Population Total - Country Popu'!W37*1000)</f>
        <v>10615.122967127445</v>
      </c>
      <c r="W37" s="18">
        <f>'GDP - GDP (PPP, Current INtl do'!X38/('Population Total - Country Popu'!X37*1000)</f>
        <v>10628.809704094108</v>
      </c>
      <c r="X37" s="18">
        <f>'GDP - GDP (PPP, Current INtl do'!Y38/('Population Total - Country Popu'!Y37*1000)</f>
        <v>10683.027391505435</v>
      </c>
      <c r="Y37" s="18">
        <f>'GDP - GDP (PPP, Current INtl do'!Z38/('Population Total - Country Popu'!Z37*1000)</f>
        <v>10730.754475809463</v>
      </c>
      <c r="Z37" s="18">
        <f>'GDP - GDP (PPP, Current INtl do'!AA38/('Population Total - Country Popu'!AA37*1000)</f>
        <v>10794.82175962062</v>
      </c>
      <c r="AA37" s="18">
        <f>'GDP - GDP (PPP, Current INtl do'!AB38/('Population Total - Country Popu'!AB37*1000)</f>
        <v>11073.052791495324</v>
      </c>
      <c r="AB37" s="19"/>
      <c r="AC37" s="20">
        <f>(AA37-B37)/B37</f>
        <v>0.83915280521491387</v>
      </c>
      <c r="AD37" s="19"/>
    </row>
    <row r="38" spans="1:30" ht="22.25" customHeight="1" x14ac:dyDescent="0.2">
      <c r="A38" s="16" t="s">
        <v>37</v>
      </c>
      <c r="B38" s="21"/>
      <c r="C38" s="22"/>
      <c r="D38" s="22"/>
      <c r="E38" s="22"/>
      <c r="F38" s="22"/>
      <c r="G38" s="22"/>
      <c r="H38" s="22"/>
      <c r="I38" s="22"/>
      <c r="J38" s="22"/>
      <c r="K38" s="22">
        <f>'GDP - GDP (PPP, Current INtl do'!L39/('Population Total - Country Popu'!L38*1000)</f>
        <v>22234.445678589436</v>
      </c>
      <c r="L38" s="22">
        <f>'GDP - GDP (PPP, Current INtl do'!M39/('Population Total - Country Popu'!M38*1000)</f>
        <v>22682.838899757284</v>
      </c>
      <c r="M38" s="22">
        <f>'GDP - GDP (PPP, Current INtl do'!N39/('Population Total - Country Popu'!N38*1000)</f>
        <v>21931.287850729033</v>
      </c>
      <c r="N38" s="22">
        <f>'GDP - GDP (PPP, Current INtl do'!O39/('Population Total - Country Popu'!O38*1000)</f>
        <v>21391.523992820112</v>
      </c>
      <c r="O38" s="22">
        <f>'GDP - GDP (PPP, Current INtl do'!P39/('Population Total - Country Popu'!P38*1000)</f>
        <v>23805.829287176377</v>
      </c>
      <c r="P38" s="22">
        <f>'GDP - GDP (PPP, Current INtl do'!Q39/('Population Total - Country Popu'!Q38*1000)</f>
        <v>24488.638543748591</v>
      </c>
      <c r="Q38" s="22">
        <f>'GDP - GDP (PPP, Current INtl do'!R39/('Population Total - Country Popu'!R38*1000)</f>
        <v>26969.551442592547</v>
      </c>
      <c r="R38" s="22">
        <f>'GDP - GDP (PPP, Current INtl do'!S39/('Population Total - Country Popu'!S38*1000)</f>
        <v>28257.98363673424</v>
      </c>
      <c r="S38" s="22">
        <f>'GDP - GDP (PPP, Current INtl do'!T39/('Population Total - Country Popu'!T38*1000)</f>
        <v>29554.042479553733</v>
      </c>
      <c r="T38" s="22">
        <f>'GDP - GDP (PPP, Current INtl do'!U39/('Population Total - Country Popu'!U38*1000)</f>
        <v>29851.87859399692</v>
      </c>
      <c r="U38" s="22">
        <f>'GDP - GDP (PPP, Current INtl do'!V39/('Population Total - Country Popu'!V38*1000)</f>
        <v>29183.982175291752</v>
      </c>
      <c r="V38" s="22">
        <f>'GDP - GDP (PPP, Current INtl do'!W39/('Population Total - Country Popu'!W38*1000)</f>
        <v>30258.730121662658</v>
      </c>
      <c r="W38" s="22">
        <f>'GDP - GDP (PPP, Current INtl do'!X39/('Population Total - Country Popu'!X38*1000)</f>
        <v>11358.767821475569</v>
      </c>
      <c r="X38" s="41" t="s">
        <v>70</v>
      </c>
      <c r="Y38" s="41" t="s">
        <v>70</v>
      </c>
      <c r="Z38" s="41" t="s">
        <v>70</v>
      </c>
      <c r="AA38" s="41" t="s">
        <v>70</v>
      </c>
      <c r="AB38" s="19"/>
      <c r="AC38" s="23">
        <f>(W38-K38)/K38</f>
        <v>-0.48913645135693912</v>
      </c>
      <c r="AD38" s="19"/>
    </row>
    <row r="39" spans="1:30" ht="22.25" customHeight="1" x14ac:dyDescent="0.2">
      <c r="A39" s="16" t="s">
        <v>38</v>
      </c>
      <c r="B39" s="17">
        <f>'GDP - GDP (PPP, Current INtl do'!C40/('Population Total - Country Popu'!C39*1000)</f>
        <v>3978.8140624492389</v>
      </c>
      <c r="C39" s="18">
        <f>'GDP - GDP (PPP, Current INtl do'!D40/('Population Total - Country Popu'!D39*1000)</f>
        <v>4189.0239162133958</v>
      </c>
      <c r="D39" s="18">
        <f>'GDP - GDP (PPP, Current INtl do'!E40/('Population Total - Country Popu'!E39*1000)</f>
        <v>4030.2571581745951</v>
      </c>
      <c r="E39" s="18">
        <f>'GDP - GDP (PPP, Current INtl do'!F40/('Population Total - Country Popu'!F39*1000)</f>
        <v>3934.248791353546</v>
      </c>
      <c r="F39" s="18">
        <f>'GDP - GDP (PPP, Current INtl do'!G40/('Population Total - Country Popu'!G39*1000)</f>
        <v>4281.4800271649974</v>
      </c>
      <c r="G39" s="18">
        <f>'GDP - GDP (PPP, Current INtl do'!H40/('Population Total - Country Popu'!H39*1000)</f>
        <v>3987.8615134991169</v>
      </c>
      <c r="H39" s="18">
        <f>'GDP - GDP (PPP, Current INtl do'!I40/('Population Total - Country Popu'!I39*1000)</f>
        <v>4414.8049936661928</v>
      </c>
      <c r="I39" s="18">
        <f>'GDP - GDP (PPP, Current INtl do'!J40/('Population Total - Country Popu'!J39*1000)</f>
        <v>4283.7782562518678</v>
      </c>
      <c r="J39" s="18">
        <f>'GDP - GDP (PPP, Current INtl do'!K40/('Population Total - Country Popu'!K39*1000)</f>
        <v>4531.2197231735272</v>
      </c>
      <c r="K39" s="18">
        <f>'GDP - GDP (PPP, Current INtl do'!L40/('Population Total - Country Popu'!L39*1000)</f>
        <v>4522.104983838708</v>
      </c>
      <c r="L39" s="18">
        <f>'GDP - GDP (PPP, Current INtl do'!M40/('Population Total - Country Popu'!M39*1000)</f>
        <v>4554.6714764519647</v>
      </c>
      <c r="M39" s="18">
        <f>'GDP - GDP (PPP, Current INtl do'!N40/('Population Total - Country Popu'!N39*1000)</f>
        <v>4835.6895205080564</v>
      </c>
      <c r="N39" s="18">
        <f>'GDP - GDP (PPP, Current INtl do'!O40/('Population Total - Country Popu'!O39*1000)</f>
        <v>4937.2959023491003</v>
      </c>
      <c r="O39" s="18">
        <f>'GDP - GDP (PPP, Current INtl do'!P40/('Population Total - Country Popu'!P39*1000)</f>
        <v>5182.8133981063065</v>
      </c>
      <c r="P39" s="18">
        <f>'GDP - GDP (PPP, Current INtl do'!Q40/('Population Total - Country Popu'!Q39*1000)</f>
        <v>5382.4971546924344</v>
      </c>
      <c r="Q39" s="18">
        <f>'GDP - GDP (PPP, Current INtl do'!R40/('Population Total - Country Popu'!R39*1000)</f>
        <v>5510.0247168027181</v>
      </c>
      <c r="R39" s="18">
        <f>'GDP - GDP (PPP, Current INtl do'!S40/('Population Total - Country Popu'!S39*1000)</f>
        <v>5874.7355610416944</v>
      </c>
      <c r="S39" s="18">
        <f>'GDP - GDP (PPP, Current INtl do'!T40/('Population Total - Country Popu'!T39*1000)</f>
        <v>6028.2800491434282</v>
      </c>
      <c r="T39" s="18">
        <f>'GDP - GDP (PPP, Current INtl do'!U40/('Population Total - Country Popu'!U39*1000)</f>
        <v>6325.9240616183433</v>
      </c>
      <c r="U39" s="18">
        <f>'GDP - GDP (PPP, Current INtl do'!V40/('Population Total - Country Popu'!V39*1000)</f>
        <v>6526.4910828463026</v>
      </c>
      <c r="V39" s="18">
        <f>'GDP - GDP (PPP, Current INtl do'!W40/('Population Total - Country Popu'!W39*1000)</f>
        <v>6697.3658673570981</v>
      </c>
      <c r="W39" s="18">
        <f>'GDP - GDP (PPP, Current INtl do'!X40/('Population Total - Country Popu'!X39*1000)</f>
        <v>6957.0052165349171</v>
      </c>
      <c r="X39" s="18">
        <f>'GDP - GDP (PPP, Current INtl do'!Y40/('Population Total - Country Popu'!Y39*1000)</f>
        <v>7064.6009104381292</v>
      </c>
      <c r="Y39" s="18">
        <f>'GDP - GDP (PPP, Current INtl do'!Z40/('Population Total - Country Popu'!Z39*1000)</f>
        <v>7276.0541302251304</v>
      </c>
      <c r="Z39" s="18">
        <f>'GDP - GDP (PPP, Current INtl do'!AA40/('Population Total - Country Popu'!AA39*1000)</f>
        <v>7353.6197878623743</v>
      </c>
      <c r="AA39" s="18">
        <f>'GDP - GDP (PPP, Current INtl do'!AB40/('Population Total - Country Popu'!AB39*1000)</f>
        <v>7580.5906988073421</v>
      </c>
      <c r="AB39" s="19"/>
      <c r="AC39" s="20">
        <f>(AA39-B39)/B39</f>
        <v>0.90523874195341447</v>
      </c>
      <c r="AD39" s="19"/>
    </row>
    <row r="40" spans="1:30" ht="22.25" customHeight="1" x14ac:dyDescent="0.2">
      <c r="A40" s="16" t="s">
        <v>39</v>
      </c>
      <c r="B40" s="21">
        <f>'GDP - GDP (PPP, Current INtl do'!C41/('Population Total - Country Popu'!C40*1000)</f>
        <v>2258.147400668809</v>
      </c>
      <c r="C40" s="22">
        <f>'GDP - GDP (PPP, Current INtl do'!D41/('Population Total - Country Popu'!D40*1000)</f>
        <v>2330.8356829413915</v>
      </c>
      <c r="D40" s="22">
        <f>'GDP - GDP (PPP, Current INtl do'!E41/('Population Total - Country Popu'!E40*1000)</f>
        <v>2377.929022226816</v>
      </c>
      <c r="E40" s="22">
        <f>'GDP - GDP (PPP, Current INtl do'!F41/('Population Total - Country Popu'!F40*1000)</f>
        <v>2380.198543357038</v>
      </c>
      <c r="F40" s="22">
        <f>'GDP - GDP (PPP, Current INtl do'!G41/('Population Total - Country Popu'!G40*1000)</f>
        <v>2308.9289300077585</v>
      </c>
      <c r="G40" s="22">
        <f>'GDP - GDP (PPP, Current INtl do'!H41/('Population Total - Country Popu'!H40*1000)</f>
        <v>2362.8909780794761</v>
      </c>
      <c r="H40" s="22">
        <f>'GDP - GDP (PPP, Current INtl do'!I41/('Population Total - Country Popu'!I40*1000)</f>
        <v>2430.1366407763544</v>
      </c>
      <c r="I40" s="22">
        <f>'GDP - GDP (PPP, Current INtl do'!J41/('Population Total - Country Popu'!J40*1000)</f>
        <v>2620.434295018691</v>
      </c>
      <c r="J40" s="22">
        <f>'GDP - GDP (PPP, Current INtl do'!K41/('Population Total - Country Popu'!K40*1000)</f>
        <v>2672.769277483239</v>
      </c>
      <c r="K40" s="22">
        <f>'GDP - GDP (PPP, Current INtl do'!L41/('Population Total - Country Popu'!L40*1000)</f>
        <v>2695.2986932777494</v>
      </c>
      <c r="L40" s="22">
        <f>'GDP - GDP (PPP, Current INtl do'!M41/('Population Total - Country Popu'!M40*1000)</f>
        <v>2799.6677235280608</v>
      </c>
      <c r="M40" s="22">
        <f>'GDP - GDP (PPP, Current INtl do'!N41/('Population Total - Country Popu'!N40*1000)</f>
        <v>2907.7308554085926</v>
      </c>
      <c r="N40" s="22">
        <f>'GDP - GDP (PPP, Current INtl do'!O41/('Population Total - Country Popu'!O40*1000)</f>
        <v>3014.9894544300132</v>
      </c>
      <c r="O40" s="22">
        <f>'GDP - GDP (PPP, Current INtl do'!P41/('Population Total - Country Popu'!P40*1000)</f>
        <v>3162.7935375966795</v>
      </c>
      <c r="P40" s="22">
        <f>'GDP - GDP (PPP, Current INtl do'!Q41/('Population Total - Country Popu'!Q40*1000)</f>
        <v>3199.6819231163845</v>
      </c>
      <c r="Q40" s="22">
        <f>'GDP - GDP (PPP, Current INtl do'!R41/('Population Total - Country Popu'!R40*1000)</f>
        <v>3351.4572743777303</v>
      </c>
      <c r="R40" s="22">
        <f>'GDP - GDP (PPP, Current INtl do'!S41/('Population Total - Country Popu'!S40*1000)</f>
        <v>3596.3058925287978</v>
      </c>
      <c r="S40" s="22">
        <f>'GDP - GDP (PPP, Current INtl do'!T41/('Population Total - Country Popu'!T40*1000)</f>
        <v>3911.6640066969026</v>
      </c>
      <c r="T40" s="22">
        <f>'GDP - GDP (PPP, Current INtl do'!U41/('Population Total - Country Popu'!U40*1000)</f>
        <v>4115.0218323482995</v>
      </c>
      <c r="U40" s="22">
        <f>'GDP - GDP (PPP, Current INtl do'!V41/('Population Total - Country Popu'!V40*1000)</f>
        <v>4149.3235097439328</v>
      </c>
      <c r="V40" s="22">
        <f>'GDP - GDP (PPP, Current INtl do'!W41/('Population Total - Country Popu'!W40*1000)</f>
        <v>4197.0604408871732</v>
      </c>
      <c r="W40" s="22">
        <f>'GDP - GDP (PPP, Current INtl do'!X41/('Population Total - Country Popu'!X40*1000)</f>
        <v>4026.4943359270346</v>
      </c>
      <c r="X40" s="22">
        <f>'GDP - GDP (PPP, Current INtl do'!Y41/('Population Total - Country Popu'!Y40*1000)</f>
        <v>3964.3577455826835</v>
      </c>
      <c r="Y40" s="22">
        <f>'GDP - GDP (PPP, Current INtl do'!Z41/('Population Total - Country Popu'!Z40*1000)</f>
        <v>4054.7486114193312</v>
      </c>
      <c r="Z40" s="22">
        <f>'GDP - GDP (PPP, Current INtl do'!AA41/('Population Total - Country Popu'!AA40*1000)</f>
        <v>4077.4691679242728</v>
      </c>
      <c r="AA40" s="22">
        <f>'GDP - GDP (PPP, Current INtl do'!AB41/('Population Total - Country Popu'!AB40*1000)</f>
        <v>4185.8344860314946</v>
      </c>
      <c r="AB40" s="19"/>
      <c r="AC40" s="23">
        <f>(AA40-B40)/B40</f>
        <v>0.85365866054259831</v>
      </c>
      <c r="AD40" s="19"/>
    </row>
    <row r="41" spans="1:30" ht="22.25" customHeight="1" x14ac:dyDescent="0.2">
      <c r="A41" s="16" t="s">
        <v>40</v>
      </c>
      <c r="B41" s="17">
        <f>'GDP - GDP (PPP, Current INtl do'!C42/('Population Total - Country Popu'!C41*1000)</f>
        <v>5682.4398148627397</v>
      </c>
      <c r="C41" s="18">
        <f>'GDP - GDP (PPP, Current INtl do'!D42/('Population Total - Country Popu'!D41*1000)</f>
        <v>5773.7213970674884</v>
      </c>
      <c r="D41" s="18">
        <f>'GDP - GDP (PPP, Current INtl do'!E42/('Population Total - Country Popu'!E41*1000)</f>
        <v>6092.5760502136018</v>
      </c>
      <c r="E41" s="18">
        <f>'GDP - GDP (PPP, Current INtl do'!F42/('Population Total - Country Popu'!F41*1000)</f>
        <v>6101.7890742975924</v>
      </c>
      <c r="F41" s="18">
        <f>'GDP - GDP (PPP, Current INtl do'!G42/('Population Total - Country Popu'!G41*1000)</f>
        <v>6180.2764519544507</v>
      </c>
      <c r="G41" s="18">
        <f>'GDP - GDP (PPP, Current INtl do'!H42/('Population Total - Country Popu'!H41*1000)</f>
        <v>6220.6938760892535</v>
      </c>
      <c r="H41" s="18">
        <f>'GDP - GDP (PPP, Current INtl do'!I42/('Population Total - Country Popu'!I41*1000)</f>
        <v>6567.2653612041249</v>
      </c>
      <c r="I41" s="18">
        <f>'GDP - GDP (PPP, Current INtl do'!J42/('Population Total - Country Popu'!J41*1000)</f>
        <v>6834.6276518770646</v>
      </c>
      <c r="J41" s="18">
        <f>'GDP - GDP (PPP, Current INtl do'!K42/('Population Total - Country Popu'!K41*1000)</f>
        <v>7077.2990869215673</v>
      </c>
      <c r="K41" s="18">
        <f>'GDP - GDP (PPP, Current INtl do'!L42/('Population Total - Country Popu'!L41*1000)</f>
        <v>7423.2088666628715</v>
      </c>
      <c r="L41" s="18">
        <f>'GDP - GDP (PPP, Current INtl do'!M42/('Population Total - Country Popu'!M41*1000)</f>
        <v>7689.8389537028661</v>
      </c>
      <c r="M41" s="18">
        <f>'GDP - GDP (PPP, Current INtl do'!N42/('Population Total - Country Popu'!N41*1000)</f>
        <v>7899.8909368722379</v>
      </c>
      <c r="N41" s="18">
        <f>'GDP - GDP (PPP, Current INtl do'!O42/('Population Total - Country Popu'!O41*1000)</f>
        <v>7923.9178194300257</v>
      </c>
      <c r="O41" s="18">
        <f>'GDP - GDP (PPP, Current INtl do'!P42/('Population Total - Country Popu'!P41*1000)</f>
        <v>8214.8062765223003</v>
      </c>
      <c r="P41" s="18">
        <f>'GDP - GDP (PPP, Current INtl do'!Q42/('Population Total - Country Popu'!Q41*1000)</f>
        <v>8639.3290171436274</v>
      </c>
      <c r="Q41" s="18">
        <f>'GDP - GDP (PPP, Current INtl do'!R42/('Population Total - Country Popu'!R41*1000)</f>
        <v>8848.0324776250818</v>
      </c>
      <c r="R41" s="18">
        <f>'GDP - GDP (PPP, Current INtl do'!S42/('Population Total - Country Popu'!S41*1000)</f>
        <v>9212.1377732919918</v>
      </c>
      <c r="S41" s="18">
        <f>'GDP - GDP (PPP, Current INtl do'!T42/('Population Total - Country Popu'!T41*1000)</f>
        <v>9721.1612262209401</v>
      </c>
      <c r="T41" s="18">
        <f>'GDP - GDP (PPP, Current INtl do'!U42/('Population Total - Country Popu'!U41*1000)</f>
        <v>10019.025981213108</v>
      </c>
      <c r="U41" s="18">
        <f>'GDP - GDP (PPP, Current INtl do'!V42/('Population Total - Country Popu'!V41*1000)</f>
        <v>10206.085400725116</v>
      </c>
      <c r="V41" s="18">
        <f>'GDP - GDP (PPP, Current INtl do'!W42/('Population Total - Country Popu'!W41*1000)</f>
        <v>10444.150669222723</v>
      </c>
      <c r="W41" s="18">
        <f>'GDP - GDP (PPP, Current INtl do'!X42/('Population Total - Country Popu'!X41*1000)</f>
        <v>10128.646276449213</v>
      </c>
      <c r="X41" s="18">
        <f>'GDP - GDP (PPP, Current INtl do'!Y42/('Population Total - Country Popu'!Y41*1000)</f>
        <v>10415.386200123034</v>
      </c>
      <c r="Y41" s="18">
        <f>'GDP - GDP (PPP, Current INtl do'!Z42/('Population Total - Country Popu'!Z41*1000)</f>
        <v>10608.386426176212</v>
      </c>
      <c r="Z41" s="18">
        <f>'GDP - GDP (PPP, Current INtl do'!AA42/('Population Total - Country Popu'!AA41*1000)</f>
        <v>10794.853900065234</v>
      </c>
      <c r="AA41" s="18">
        <f>'GDP - GDP (PPP, Current INtl do'!AB42/('Population Total - Country Popu'!AB41*1000)</f>
        <v>10787.719216798532</v>
      </c>
      <c r="AB41" s="19"/>
      <c r="AC41" s="20">
        <f>(AA41-B41)/B41</f>
        <v>0.89843087973983438</v>
      </c>
      <c r="AD41" s="19"/>
    </row>
    <row r="42" spans="1:30" ht="22.25" customHeight="1" x14ac:dyDescent="0.2">
      <c r="A42" s="16" t="s">
        <v>41</v>
      </c>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19"/>
      <c r="AC42" s="23"/>
      <c r="AD42" s="19"/>
    </row>
    <row r="43" spans="1:30" ht="22.25" customHeight="1" x14ac:dyDescent="0.2">
      <c r="A43" s="27" t="s">
        <v>42</v>
      </c>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14"/>
      <c r="AC43" s="30"/>
      <c r="AD43" s="19"/>
    </row>
    <row r="44" spans="1:30" ht="22.25" customHeight="1" x14ac:dyDescent="0.2">
      <c r="A44" s="16" t="s">
        <v>43</v>
      </c>
      <c r="B44" s="21">
        <f>'GDP - GDP (PPP, Current INtl do'!C45/('Population Total - Country Popu'!C44*1000)</f>
        <v>8074.7638992067623</v>
      </c>
      <c r="C44" s="22">
        <f>'GDP - GDP (PPP, Current INtl do'!D45/('Population Total - Country Popu'!D44*1000)</f>
        <v>8427.381948868695</v>
      </c>
      <c r="D44" s="22">
        <f>'GDP - GDP (PPP, Current INtl do'!E45/('Population Total - Country Popu'!E44*1000)</f>
        <v>8436.403285067734</v>
      </c>
      <c r="E44" s="22">
        <f>'GDP - GDP (PPP, Current INtl do'!F45/('Population Total - Country Popu'!F44*1000)</f>
        <v>8369.534108299953</v>
      </c>
      <c r="F44" s="22">
        <f>'GDP - GDP (PPP, Current INtl do'!G45/('Population Total - Country Popu'!G44*1000)</f>
        <v>8448.625588689185</v>
      </c>
      <c r="G44" s="22">
        <f>'GDP - GDP (PPP, Current INtl do'!H45/('Population Total - Country Popu'!H44*1000)</f>
        <v>8825.5305633330008</v>
      </c>
      <c r="H44" s="22">
        <f>'GDP - GDP (PPP, Current INtl do'!I45/('Population Total - Country Popu'!I44*1000)</f>
        <v>9121.0891170197719</v>
      </c>
      <c r="I44" s="22">
        <f>'GDP - GDP (PPP, Current INtl do'!J45/('Population Total - Country Popu'!J44*1000)</f>
        <v>9639.1271241546656</v>
      </c>
      <c r="J44" s="22">
        <f>'GDP - GDP (PPP, Current INtl do'!K45/('Population Total - Country Popu'!K44*1000)</f>
        <v>9507.8904458476482</v>
      </c>
      <c r="K44" s="22">
        <f>'GDP - GDP (PPP, Current INtl do'!L45/('Population Total - Country Popu'!L44*1000)</f>
        <v>10227.567274858162</v>
      </c>
      <c r="L44" s="22">
        <f>'GDP - GDP (PPP, Current INtl do'!M45/('Population Total - Country Popu'!M44*1000)</f>
        <v>10252.55490292564</v>
      </c>
      <c r="M44" s="22">
        <f>'GDP - GDP (PPP, Current INtl do'!N45/('Population Total - Country Popu'!N44*1000)</f>
        <v>10116.836902104609</v>
      </c>
      <c r="N44" s="22">
        <f>'GDP - GDP (PPP, Current INtl do'!O45/('Population Total - Country Popu'!O44*1000)</f>
        <v>10576.650972239784</v>
      </c>
      <c r="O44" s="22">
        <f>'GDP - GDP (PPP, Current INtl do'!P45/('Population Total - Country Popu'!P44*1000)</f>
        <v>10921.026478544027</v>
      </c>
      <c r="P44" s="22">
        <f>'GDP - GDP (PPP, Current INtl do'!Q45/('Population Total - Country Popu'!Q44*1000)</f>
        <v>11083.503755214064</v>
      </c>
      <c r="Q44" s="22">
        <f>'GDP - GDP (PPP, Current INtl do'!R45/('Population Total - Country Popu'!R44*1000)</f>
        <v>11458.817287892922</v>
      </c>
      <c r="R44" s="22">
        <f>'GDP - GDP (PPP, Current INtl do'!S45/('Population Total - Country Popu'!S44*1000)</f>
        <v>12286.234679729045</v>
      </c>
      <c r="S44" s="22">
        <f>'GDP - GDP (PPP, Current INtl do'!T45/('Population Total - Country Popu'!T44*1000)</f>
        <v>13171.147947074271</v>
      </c>
      <c r="T44" s="22">
        <f>'GDP - GDP (PPP, Current INtl do'!U45/('Population Total - Country Popu'!U44*1000)</f>
        <v>13856.26643600301</v>
      </c>
      <c r="U44" s="22">
        <f>'GDP - GDP (PPP, Current INtl do'!V45/('Population Total - Country Popu'!V44*1000)</f>
        <v>12677.946581392485</v>
      </c>
      <c r="V44" s="22">
        <f>'GDP - GDP (PPP, Current INtl do'!W45/('Population Total - Country Popu'!W44*1000)</f>
        <v>13644.806395060468</v>
      </c>
      <c r="W44" s="22">
        <f>'GDP - GDP (PPP, Current INtl do'!X45/('Population Total - Country Popu'!X44*1000)</f>
        <v>14339.004623496925</v>
      </c>
      <c r="X44" s="22">
        <f>'GDP - GDP (PPP, Current INtl do'!Y45/('Population Total - Country Popu'!Y44*1000)</f>
        <v>14850.915979710684</v>
      </c>
      <c r="Y44" s="22">
        <f>'GDP - GDP (PPP, Current INtl do'!Z45/('Population Total - Country Popu'!Z44*1000)</f>
        <v>16177.978654063661</v>
      </c>
      <c r="Z44" s="22">
        <f>'GDP - GDP (PPP, Current INtl do'!AA45/('Population Total - Country Popu'!AA44*1000)</f>
        <v>16549.079115867753</v>
      </c>
      <c r="AA44" s="22">
        <f>'GDP - GDP (PPP, Current INtl do'!AB45/('Population Total - Country Popu'!AB44*1000)</f>
        <v>16370.40173603515</v>
      </c>
      <c r="AB44" s="19"/>
      <c r="AC44" s="23">
        <f>(AA44-B44)/B44</f>
        <v>1.027353609390774</v>
      </c>
      <c r="AD44" s="19"/>
    </row>
    <row r="45" spans="1:30" ht="22.25" customHeight="1" x14ac:dyDescent="0.2">
      <c r="A45" s="16" t="s">
        <v>44</v>
      </c>
      <c r="B45" s="17">
        <f>'GDP - GDP (PPP, Current INtl do'!C46/('Population Total - Country Popu'!C45*1000)</f>
        <v>1364.785452060592</v>
      </c>
      <c r="C45" s="18">
        <f>'GDP - GDP (PPP, Current INtl do'!D46/('Population Total - Country Popu'!D45*1000)</f>
        <v>1443.3614865138416</v>
      </c>
      <c r="D45" s="18">
        <f>'GDP - GDP (PPP, Current INtl do'!E46/('Population Total - Country Popu'!E45*1000)</f>
        <v>1514.8065205921228</v>
      </c>
      <c r="E45" s="18">
        <f>'GDP - GDP (PPP, Current INtl do'!F46/('Population Total - Country Popu'!F45*1000)</f>
        <v>1535.4990968165853</v>
      </c>
      <c r="F45" s="18">
        <f>'GDP - GDP (PPP, Current INtl do'!G46/('Population Total - Country Popu'!G45*1000)</f>
        <v>1593.322581538265</v>
      </c>
      <c r="G45" s="18">
        <f>'GDP - GDP (PPP, Current INtl do'!H46/('Population Total - Country Popu'!H45*1000)</f>
        <v>1625.1696875808718</v>
      </c>
      <c r="H45" s="18">
        <f>'GDP - GDP (PPP, Current INtl do'!I46/('Population Total - Country Popu'!I45*1000)</f>
        <v>1683.8501166819842</v>
      </c>
      <c r="I45" s="18">
        <f>'GDP - GDP (PPP, Current INtl do'!J46/('Population Total - Country Popu'!J45*1000)</f>
        <v>1726.4076218929529</v>
      </c>
      <c r="J45" s="18">
        <f>'GDP - GDP (PPP, Current INtl do'!K46/('Population Total - Country Popu'!K45*1000)</f>
        <v>1734.5015993854934</v>
      </c>
      <c r="K45" s="18">
        <f>'GDP - GDP (PPP, Current INtl do'!L46/('Population Total - Country Popu'!L45*1000)</f>
        <v>1727.6801044333226</v>
      </c>
      <c r="L45" s="18">
        <f>'GDP - GDP (PPP, Current INtl do'!M46/('Population Total - Country Popu'!M45*1000)</f>
        <v>1780.7125908827641</v>
      </c>
      <c r="M45" s="18">
        <f>'GDP - GDP (PPP, Current INtl do'!N46/('Population Total - Country Popu'!N45*1000)</f>
        <v>1834.6265118856427</v>
      </c>
      <c r="N45" s="18">
        <f>'GDP - GDP (PPP, Current INtl do'!O46/('Population Total - Country Popu'!O45*1000)</f>
        <v>1849.4317059461102</v>
      </c>
      <c r="O45" s="18">
        <f>'GDP - GDP (PPP, Current INtl do'!P46/('Population Total - Country Popu'!P45*1000)</f>
        <v>1929.6843741326213</v>
      </c>
      <c r="P45" s="18">
        <f>'GDP - GDP (PPP, Current INtl do'!Q46/('Population Total - Country Popu'!Q45*1000)</f>
        <v>1950.3512816276234</v>
      </c>
      <c r="Q45" s="18">
        <f>'GDP - GDP (PPP, Current INtl do'!R46/('Population Total - Country Popu'!R45*1000)</f>
        <v>1993.6993439432829</v>
      </c>
      <c r="R45" s="18">
        <f>'GDP - GDP (PPP, Current INtl do'!S46/('Population Total - Country Popu'!S45*1000)</f>
        <v>2065.605377891839</v>
      </c>
      <c r="S45" s="18">
        <f>'GDP - GDP (PPP, Current INtl do'!T46/('Population Total - Country Popu'!T45*1000)</f>
        <v>2133.9633732582879</v>
      </c>
      <c r="T45" s="18">
        <f>'GDP - GDP (PPP, Current INtl do'!U46/('Population Total - Country Popu'!U45*1000)</f>
        <v>2259.1531870901194</v>
      </c>
      <c r="U45" s="18">
        <f>'GDP - GDP (PPP, Current INtl do'!V46/('Population Total - Country Popu'!V45*1000)</f>
        <v>2287.2844615735253</v>
      </c>
      <c r="V45" s="18">
        <f>'GDP - GDP (PPP, Current INtl do'!W46/('Population Total - Country Popu'!W45*1000)</f>
        <v>2407.2111953874969</v>
      </c>
      <c r="W45" s="18">
        <f>'GDP - GDP (PPP, Current INtl do'!X46/('Population Total - Country Popu'!X45*1000)</f>
        <v>2549.0965288146981</v>
      </c>
      <c r="X45" s="18">
        <f>'GDP - GDP (PPP, Current INtl do'!Y46/('Population Total - Country Popu'!Y45*1000)</f>
        <v>2659.6191623055288</v>
      </c>
      <c r="Y45" s="18">
        <f>'GDP - GDP (PPP, Current INtl do'!Z46/('Population Total - Country Popu'!Z45*1000)</f>
        <v>2684.5409448396804</v>
      </c>
      <c r="Z45" s="18">
        <f>'GDP - GDP (PPP, Current INtl do'!AA46/('Population Total - Country Popu'!AA45*1000)</f>
        <v>2774.3623763661185</v>
      </c>
      <c r="AA45" s="18">
        <f>'GDP - GDP (PPP, Current INtl do'!AB46/('Population Total - Country Popu'!AB45*1000)</f>
        <v>2789.8288058023536</v>
      </c>
      <c r="AB45" s="19"/>
      <c r="AC45" s="20">
        <f>(AA45-B45)/B45</f>
        <v>1.0441519226265128</v>
      </c>
      <c r="AD45" s="19"/>
    </row>
    <row r="46" spans="1:30" ht="22.25" customHeight="1" x14ac:dyDescent="0.2">
      <c r="A46" s="16" t="s">
        <v>45</v>
      </c>
      <c r="B46" s="21">
        <f>'GDP - GDP (PPP, Current INtl do'!C47/('Population Total - Country Popu'!C46*1000)</f>
        <v>5718.037069065278</v>
      </c>
      <c r="C46" s="22">
        <f>'GDP - GDP (PPP, Current INtl do'!D47/('Population Total - Country Popu'!D46*1000)</f>
        <v>5969.7844419911944</v>
      </c>
      <c r="D46" s="22">
        <f>'GDP - GDP (PPP, Current INtl do'!E47/('Population Total - Country Popu'!E46*1000)</f>
        <v>6196.0990566137607</v>
      </c>
      <c r="E46" s="22">
        <f>'GDP - GDP (PPP, Current INtl do'!F47/('Population Total - Country Popu'!F46*1000)</f>
        <v>5922.2059526610137</v>
      </c>
      <c r="F46" s="22">
        <f>'GDP - GDP (PPP, Current INtl do'!G47/('Population Total - Country Popu'!G46*1000)</f>
        <v>5848.3399685543318</v>
      </c>
      <c r="G46" s="22">
        <f>'GDP - GDP (PPP, Current INtl do'!H47/('Population Total - Country Popu'!H46*1000)</f>
        <v>5900.02800698189</v>
      </c>
      <c r="H46" s="22">
        <f>'GDP - GDP (PPP, Current INtl do'!I47/('Population Total - Country Popu'!I46*1000)</f>
        <v>5906.2031485049092</v>
      </c>
      <c r="I46" s="22">
        <f>'GDP - GDP (PPP, Current INtl do'!J47/('Population Total - Country Popu'!J46*1000)</f>
        <v>5969.8769553957909</v>
      </c>
      <c r="J46" s="22">
        <f>'GDP - GDP (PPP, Current INtl do'!K47/('Population Total - Country Popu'!K46*1000)</f>
        <v>5989.2248783116183</v>
      </c>
      <c r="K46" s="22">
        <f>'GDP - GDP (PPP, Current INtl do'!L47/('Population Total - Country Popu'!L46*1000)</f>
        <v>6034.3261042663489</v>
      </c>
      <c r="L46" s="22">
        <f>'GDP - GDP (PPP, Current INtl do'!M47/('Population Total - Country Popu'!M46*1000)</f>
        <v>6110.1520930878978</v>
      </c>
      <c r="M46" s="22">
        <f>'GDP - GDP (PPP, Current INtl do'!N47/('Population Total - Country Popu'!N46*1000)</f>
        <v>6076.4765461848729</v>
      </c>
      <c r="N46" s="22">
        <f>'GDP - GDP (PPP, Current INtl do'!O47/('Population Total - Country Popu'!O46*1000)</f>
        <v>6279.653842412723</v>
      </c>
      <c r="O46" s="22">
        <f>'GDP - GDP (PPP, Current INtl do'!P47/('Population Total - Country Popu'!P46*1000)</f>
        <v>6469.8984208212369</v>
      </c>
      <c r="P46" s="22">
        <f>'GDP - GDP (PPP, Current INtl do'!Q47/('Population Total - Country Popu'!Q46*1000)</f>
        <v>7183.9444041354463</v>
      </c>
      <c r="Q46" s="22">
        <f>'GDP - GDP (PPP, Current INtl do'!R47/('Population Total - Country Popu'!R46*1000)</f>
        <v>7278.4348211259985</v>
      </c>
      <c r="R46" s="22">
        <f>'GDP - GDP (PPP, Current INtl do'!S47/('Population Total - Country Popu'!S46*1000)</f>
        <v>7694.5544782597708</v>
      </c>
      <c r="S46" s="22">
        <f>'GDP - GDP (PPP, Current INtl do'!T47/('Population Total - Country Popu'!T46*1000)</f>
        <v>8093.3289205738156</v>
      </c>
      <c r="T46" s="22">
        <f>'GDP - GDP (PPP, Current INtl do'!U47/('Population Total - Country Popu'!U46*1000)</f>
        <v>8189.7226802895966</v>
      </c>
      <c r="U46" s="22">
        <f>'GDP - GDP (PPP, Current INtl do'!V47/('Population Total - Country Popu'!V46*1000)</f>
        <v>8091.3082327921175</v>
      </c>
      <c r="V46" s="22">
        <f>'GDP - GDP (PPP, Current INtl do'!W47/('Population Total - Country Popu'!W46*1000)</f>
        <v>8438.2100390020878</v>
      </c>
      <c r="W46" s="22">
        <f>'GDP - GDP (PPP, Current INtl do'!X47/('Population Total - Country Popu'!X46*1000)</f>
        <v>8711.9012105243692</v>
      </c>
      <c r="X46" s="22">
        <f>'GDP - GDP (PPP, Current INtl do'!Y47/('Population Total - Country Popu'!Y46*1000)</f>
        <v>8986.7488015460822</v>
      </c>
      <c r="Y46" s="22">
        <f>'GDP - GDP (PPP, Current INtl do'!Z47/('Population Total - Country Popu'!Z46*1000)</f>
        <v>9313.4872062992654</v>
      </c>
      <c r="Z46" s="22">
        <f>'GDP - GDP (PPP, Current INtl do'!AA47/('Population Total - Country Popu'!AA46*1000)</f>
        <v>9725.0036600338026</v>
      </c>
      <c r="AA46" s="22">
        <f>'GDP - GDP (PPP, Current INtl do'!AB47/('Population Total - Country Popu'!AB46*1000)</f>
        <v>10051.60368123734</v>
      </c>
      <c r="AB46" s="32"/>
      <c r="AC46" s="23">
        <f>(AA46-B46)/B46</f>
        <v>0.75787662091537755</v>
      </c>
      <c r="AD46" s="32"/>
    </row>
    <row r="47" spans="1:30" ht="22.25" customHeight="1" x14ac:dyDescent="0.2">
      <c r="A47" s="16" t="s">
        <v>46</v>
      </c>
      <c r="B47" s="17">
        <f>'GDP - GDP (PPP, Current INtl do'!C48/('Population Total - Country Popu'!C47*1000)</f>
        <v>9903.9896172433437</v>
      </c>
      <c r="C47" s="18">
        <f>'GDP - GDP (PPP, Current INtl do'!D48/('Population Total - Country Popu'!D47*1000)</f>
        <v>9568.8120427495178</v>
      </c>
      <c r="D47" s="18">
        <f>'GDP - GDP (PPP, Current INtl do'!E48/('Population Total - Country Popu'!E47*1000)</f>
        <v>9132.6978973929909</v>
      </c>
      <c r="E47" s="18">
        <f>'GDP - GDP (PPP, Current INtl do'!F48/('Population Total - Country Popu'!F47*1000)</f>
        <v>9018.3269106412099</v>
      </c>
      <c r="F47" s="18">
        <f>'GDP - GDP (PPP, Current INtl do'!G48/('Population Total - Country Popu'!G47*1000)</f>
        <v>9091.4606904448246</v>
      </c>
      <c r="G47" s="18">
        <f>'GDP - GDP (PPP, Current INtl do'!H48/('Population Total - Country Popu'!H47*1000)</f>
        <v>9177.5805930296719</v>
      </c>
      <c r="H47" s="18">
        <f>'GDP - GDP (PPP, Current INtl do'!I48/('Population Total - Country Popu'!I47*1000)</f>
        <v>9395.986526346951</v>
      </c>
      <c r="I47" s="18">
        <f>'GDP - GDP (PPP, Current INtl do'!J48/('Population Total - Country Popu'!J47*1000)</f>
        <v>9482.3331615776915</v>
      </c>
      <c r="J47" s="18">
        <f>'GDP - GDP (PPP, Current INtl do'!K48/('Population Total - Country Popu'!K47*1000)</f>
        <v>9387.3171701723677</v>
      </c>
      <c r="K47" s="18">
        <f>'GDP - GDP (PPP, Current INtl do'!L48/('Population Total - Country Popu'!L47*1000)</f>
        <v>9473.8480312590145</v>
      </c>
      <c r="L47" s="18">
        <f>'GDP - GDP (PPP, Current INtl do'!M48/('Population Total - Country Popu'!M47*1000)</f>
        <v>9728.6680518982666</v>
      </c>
      <c r="M47" s="18">
        <f>'GDP - GDP (PPP, Current INtl do'!N48/('Population Total - Country Popu'!N47*1000)</f>
        <v>9844.9174378362459</v>
      </c>
      <c r="N47" s="18">
        <f>'GDP - GDP (PPP, Current INtl do'!O48/('Population Total - Country Popu'!O47*1000)</f>
        <v>10060.016862721894</v>
      </c>
      <c r="O47" s="18">
        <f>'GDP - GDP (PPP, Current INtl do'!P48/('Population Total - Country Popu'!P47*1000)</f>
        <v>10206.213034717362</v>
      </c>
      <c r="P47" s="18">
        <f>'GDP - GDP (PPP, Current INtl do'!Q48/('Population Total - Country Popu'!Q47*1000)</f>
        <v>10517.569106364412</v>
      </c>
      <c r="Q47" s="18">
        <f>'GDP - GDP (PPP, Current INtl do'!R48/('Population Total - Country Popu'!R47*1000)</f>
        <v>10916.030166220327</v>
      </c>
      <c r="R47" s="18">
        <f>'GDP - GDP (PPP, Current INtl do'!S48/('Population Total - Country Popu'!S47*1000)</f>
        <v>11364.539767932261</v>
      </c>
      <c r="S47" s="18">
        <f>'GDP - GDP (PPP, Current INtl do'!T48/('Population Total - Country Popu'!T47*1000)</f>
        <v>11808.621319860798</v>
      </c>
      <c r="T47" s="18">
        <f>'GDP - GDP (PPP, Current INtl do'!U48/('Population Total - Country Popu'!U47*1000)</f>
        <v>12024.476513643591</v>
      </c>
      <c r="U47" s="18">
        <f>'GDP - GDP (PPP, Current INtl do'!V48/('Population Total - Country Popu'!V47*1000)</f>
        <v>11694.588753768994</v>
      </c>
      <c r="V47" s="18">
        <f>'GDP - GDP (PPP, Current INtl do'!W48/('Population Total - Country Popu'!W47*1000)</f>
        <v>11918.452655525498</v>
      </c>
      <c r="W47" s="18">
        <f>'GDP - GDP (PPP, Current INtl do'!X48/('Population Total - Country Popu'!X47*1000)</f>
        <v>12192.108603846318</v>
      </c>
      <c r="X47" s="18">
        <f>'GDP - GDP (PPP, Current INtl do'!Y48/('Population Total - Country Popu'!Y47*1000)</f>
        <v>12357.994896750706</v>
      </c>
      <c r="Y47" s="18">
        <f>'GDP - GDP (PPP, Current INtl do'!Z48/('Population Total - Country Popu'!Z47*1000)</f>
        <v>12552.52820127654</v>
      </c>
      <c r="Z47" s="18">
        <f>'GDP - GDP (PPP, Current INtl do'!AA48/('Population Total - Country Popu'!AA47*1000)</f>
        <v>12669.609521187362</v>
      </c>
      <c r="AA47" s="18">
        <f>'GDP - GDP (PPP, Current INtl do'!AB48/('Population Total - Country Popu'!AB47*1000)</f>
        <v>12745.648434237237</v>
      </c>
      <c r="AB47" s="19"/>
      <c r="AC47" s="20">
        <f>(AA47-B47)/B47</f>
        <v>0.28692061753037607</v>
      </c>
      <c r="AD47" s="19"/>
    </row>
    <row r="48" spans="1:30" ht="22.25" customHeight="1" x14ac:dyDescent="0.2">
      <c r="A48" s="16" t="s">
        <v>47</v>
      </c>
      <c r="B48" s="21">
        <f>'GDP - GDP (PPP, Current INtl do'!C49/('Population Total - Country Popu'!C48*1000)</f>
        <v>5516.8576173670872</v>
      </c>
      <c r="C48" s="22">
        <f>'GDP - GDP (PPP, Current INtl do'!D49/('Population Total - Country Popu'!D48*1000)</f>
        <v>5462.0749598011062</v>
      </c>
      <c r="D48" s="22">
        <f>'GDP - GDP (PPP, Current INtl do'!E49/('Population Total - Country Popu'!E48*1000)</f>
        <v>5507.8917873663022</v>
      </c>
      <c r="E48" s="22">
        <f>'GDP - GDP (PPP, Current INtl do'!F49/('Population Total - Country Popu'!F48*1000)</f>
        <v>5568.5827605264831</v>
      </c>
      <c r="F48" s="22">
        <f>'GDP - GDP (PPP, Current INtl do'!G49/('Population Total - Country Popu'!G48*1000)</f>
        <v>5593.5375678484197</v>
      </c>
      <c r="G48" s="22">
        <f>'GDP - GDP (PPP, Current INtl do'!H49/('Population Total - Country Popu'!H48*1000)</f>
        <v>5747.7760233090876</v>
      </c>
      <c r="H48" s="22">
        <f>'GDP - GDP (PPP, Current INtl do'!I49/('Population Total - Country Popu'!I48*1000)</f>
        <v>5835.299645483833</v>
      </c>
      <c r="I48" s="22">
        <f>'GDP - GDP (PPP, Current INtl do'!J49/('Population Total - Country Popu'!J48*1000)</f>
        <v>5884.9178538979641</v>
      </c>
      <c r="J48" s="22">
        <f>'GDP - GDP (PPP, Current INtl do'!K49/('Population Total - Country Popu'!K48*1000)</f>
        <v>5909.067611767292</v>
      </c>
      <c r="K48" s="22">
        <f>'GDP - GDP (PPP, Current INtl do'!L49/('Population Total - Country Popu'!L48*1000)</f>
        <v>5973.1454890083742</v>
      </c>
      <c r="L48" s="22">
        <f>'GDP - GDP (PPP, Current INtl do'!M49/('Population Total - Country Popu'!M48*1000)</f>
        <v>5986.8804933494903</v>
      </c>
      <c r="M48" s="22">
        <f>'GDP - GDP (PPP, Current INtl do'!N49/('Population Total - Country Popu'!N48*1000)</f>
        <v>6038.0609461232316</v>
      </c>
      <c r="N48" s="22">
        <f>'GDP - GDP (PPP, Current INtl do'!O49/('Population Total - Country Popu'!O48*1000)</f>
        <v>6193.5943242007534</v>
      </c>
      <c r="O48" s="22">
        <f>'GDP - GDP (PPP, Current INtl do'!P49/('Population Total - Country Popu'!P48*1000)</f>
        <v>6440.0011293673551</v>
      </c>
      <c r="P48" s="22">
        <f>'GDP - GDP (PPP, Current INtl do'!Q49/('Population Total - Country Popu'!Q48*1000)</f>
        <v>6598.035527841068</v>
      </c>
      <c r="Q48" s="22">
        <f>'GDP - GDP (PPP, Current INtl do'!R49/('Population Total - Country Popu'!R48*1000)</f>
        <v>6877.7878212989235</v>
      </c>
      <c r="R48" s="22">
        <f>'GDP - GDP (PPP, Current INtl do'!S49/('Population Total - Country Popu'!S48*1000)</f>
        <v>7142.7666802983995</v>
      </c>
      <c r="S48" s="22">
        <f>'GDP - GDP (PPP, Current INtl do'!T49/('Population Total - Country Popu'!T48*1000)</f>
        <v>7321.0023629548277</v>
      </c>
      <c r="T48" s="22">
        <f>'GDP - GDP (PPP, Current INtl do'!U49/('Population Total - Country Popu'!U48*1000)</f>
        <v>7518.9722537927164</v>
      </c>
      <c r="U48" s="22">
        <f>'GDP - GDP (PPP, Current INtl do'!V49/('Population Total - Country Popu'!V48*1000)</f>
        <v>7580.8106618746588</v>
      </c>
      <c r="V48" s="22">
        <f>'GDP - GDP (PPP, Current INtl do'!W49/('Population Total - Country Popu'!W48*1000)</f>
        <v>7595.2555882458973</v>
      </c>
      <c r="W48" s="22">
        <f>'GDP - GDP (PPP, Current INtl do'!X49/('Population Total - Country Popu'!X48*1000)</f>
        <v>7618.3711130810379</v>
      </c>
      <c r="X48" s="22">
        <f>'GDP - GDP (PPP, Current INtl do'!Y49/('Population Total - Country Popu'!Y48*1000)</f>
        <v>7757.9057390807857</v>
      </c>
      <c r="Y48" s="22">
        <f>'GDP - GDP (PPP, Current INtl do'!Z49/('Population Total - Country Popu'!Z48*1000)</f>
        <v>7989.4013890519482</v>
      </c>
      <c r="Z48" s="22">
        <f>'GDP - GDP (PPP, Current INtl do'!AA49/('Population Total - Country Popu'!AA48*1000)</f>
        <v>8092.4573113903552</v>
      </c>
      <c r="AA48" s="22">
        <f>'GDP - GDP (PPP, Current INtl do'!AB49/('Population Total - Country Popu'!AB48*1000)</f>
        <v>8128.1757440099373</v>
      </c>
      <c r="AB48" s="19"/>
      <c r="AC48" s="23">
        <f>(AA48-B48)/B48</f>
        <v>0.47333433410034209</v>
      </c>
      <c r="AD48" s="19"/>
    </row>
    <row r="49" spans="1:30" ht="22.25" customHeight="1" x14ac:dyDescent="0.2">
      <c r="A49" s="27" t="s">
        <v>48</v>
      </c>
      <c r="B49" s="46"/>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14"/>
      <c r="AC49" s="30"/>
      <c r="AD49" s="19"/>
    </row>
    <row r="50" spans="1:30" ht="22.25" customHeight="1" x14ac:dyDescent="0.2">
      <c r="A50" s="16" t="s">
        <v>49</v>
      </c>
      <c r="B50" s="21">
        <f>'GDP - GDP (PPP, Current INtl do'!C51/('Population Total - Country Popu'!C50*1000)</f>
        <v>1456.095518922908</v>
      </c>
      <c r="C50" s="22">
        <f>'GDP - GDP (PPP, Current INtl do'!D51/('Population Total - Country Popu'!D50*1000)</f>
        <v>1464.3360219335214</v>
      </c>
      <c r="D50" s="22">
        <f>'GDP - GDP (PPP, Current INtl do'!E51/('Population Total - Country Popu'!E50*1000)</f>
        <v>1452.9813328273101</v>
      </c>
      <c r="E50" s="22">
        <f>'GDP - GDP (PPP, Current INtl do'!F51/('Population Total - Country Popu'!F50*1000)</f>
        <v>1481.5800595620831</v>
      </c>
      <c r="F50" s="22">
        <f>'GDP - GDP (PPP, Current INtl do'!G51/('Population Total - Country Popu'!G50*1000)</f>
        <v>1457.96969829722</v>
      </c>
      <c r="G50" s="22">
        <f>'GDP - GDP (PPP, Current INtl do'!H51/('Population Total - Country Popu'!H50*1000)</f>
        <v>1494.7077205022497</v>
      </c>
      <c r="H50" s="22">
        <f>'GDP - GDP (PPP, Current INtl do'!I51/('Population Total - Country Popu'!I50*1000)</f>
        <v>1511.3711079776781</v>
      </c>
      <c r="I50" s="22">
        <f>'GDP - GDP (PPP, Current INtl do'!J51/('Population Total - Country Popu'!J50*1000)</f>
        <v>1551.5668682461915</v>
      </c>
      <c r="J50" s="22">
        <f>'GDP - GDP (PPP, Current INtl do'!K51/('Population Total - Country Popu'!K50*1000)</f>
        <v>1567.4380704648686</v>
      </c>
      <c r="K50" s="22">
        <f>'GDP - GDP (PPP, Current INtl do'!L51/('Population Total - Country Popu'!L50*1000)</f>
        <v>1603.6359540777567</v>
      </c>
      <c r="L50" s="22">
        <f>'GDP - GDP (PPP, Current INtl do'!M51/('Population Total - Country Popu'!M50*1000)</f>
        <v>1646.5511509135083</v>
      </c>
      <c r="M50" s="22">
        <f>'GDP - GDP (PPP, Current INtl do'!N51/('Population Total - Country Popu'!N50*1000)</f>
        <v>1679.6910622795692</v>
      </c>
      <c r="N50" s="22">
        <f>'GDP - GDP (PPP, Current INtl do'!O51/('Population Total - Country Popu'!O50*1000)</f>
        <v>1700.8125203130949</v>
      </c>
      <c r="O50" s="22">
        <f>'GDP - GDP (PPP, Current INtl do'!P51/('Population Total - Country Popu'!P50*1000)</f>
        <v>1701.7833824232521</v>
      </c>
      <c r="P50" s="22">
        <f>'GDP - GDP (PPP, Current INtl do'!Q51/('Population Total - Country Popu'!Q50*1000)</f>
        <v>1719.5197672612685</v>
      </c>
      <c r="Q50" s="22">
        <f>'GDP - GDP (PPP, Current INtl do'!R51/('Population Total - Country Popu'!R50*1000)</f>
        <v>1693.5879076852041</v>
      </c>
      <c r="R50" s="22">
        <f>'GDP - GDP (PPP, Current INtl do'!S51/('Population Total - Country Popu'!S50*1000)</f>
        <v>1705.8113974211985</v>
      </c>
      <c r="S50" s="22">
        <f>'GDP - GDP (PPP, Current INtl do'!T51/('Population Total - Country Popu'!T50*1000)</f>
        <v>1753.3204822940163</v>
      </c>
      <c r="T50" s="22">
        <f>'GDP - GDP (PPP, Current INtl do'!U51/('Population Total - Country Popu'!U50*1000)</f>
        <v>1784.5976657473029</v>
      </c>
      <c r="U50" s="22">
        <f>'GDP - GDP (PPP, Current INtl do'!V51/('Population Total - Country Popu'!V50*1000)</f>
        <v>1773.0307522207465</v>
      </c>
      <c r="V50" s="22">
        <f>'GDP - GDP (PPP, Current INtl do'!W51/('Population Total - Country Popu'!W50*1000)</f>
        <v>1759.349539867917</v>
      </c>
      <c r="W50" s="22">
        <f>'GDP - GDP (PPP, Current INtl do'!X51/('Population Total - Country Popu'!X50*1000)</f>
        <v>1761.4646375053628</v>
      </c>
      <c r="X50" s="22">
        <f>'GDP - GDP (PPP, Current INtl do'!Y51/('Population Total - Country Popu'!Y50*1000)</f>
        <v>1796.4180330930355</v>
      </c>
      <c r="Y50" s="22">
        <f>'GDP - GDP (PPP, Current INtl do'!Z51/('Population Total - Country Popu'!Z50*1000)</f>
        <v>1874.8976656833713</v>
      </c>
      <c r="Z50" s="22">
        <f>'GDP - GDP (PPP, Current INtl do'!AA51/('Population Total - Country Popu'!AA50*1000)</f>
        <v>1941.9848450094198</v>
      </c>
      <c r="AA50" s="22">
        <f>'GDP - GDP (PPP, Current INtl do'!AB51/('Population Total - Country Popu'!AB50*1000)</f>
        <v>1931.6345916226608</v>
      </c>
      <c r="AB50" s="19"/>
      <c r="AC50" s="23">
        <f t="shared" ref="AC50:AC59" si="1">(AA50-B50)/B50</f>
        <v>0.32658508079986054</v>
      </c>
      <c r="AD50" s="19"/>
    </row>
    <row r="51" spans="1:30" ht="22.25" customHeight="1" x14ac:dyDescent="0.2">
      <c r="A51" s="16" t="s">
        <v>50</v>
      </c>
      <c r="B51" s="17">
        <f>'GDP - GDP (PPP, Current INtl do'!C52/('Population Total - Country Popu'!C51*1000)</f>
        <v>844.34566491022304</v>
      </c>
      <c r="C51" s="18">
        <f>'GDP - GDP (PPP, Current INtl do'!D52/('Population Total - Country Popu'!D51*1000)</f>
        <v>896.60705381853882</v>
      </c>
      <c r="D51" s="18">
        <f>'GDP - GDP (PPP, Current INtl do'!E52/('Population Total - Country Popu'!E51*1000)</f>
        <v>874.81732517166313</v>
      </c>
      <c r="E51" s="18">
        <f>'GDP - GDP (PPP, Current INtl do'!F52/('Population Total - Country Popu'!F51*1000)</f>
        <v>880.93563904921541</v>
      </c>
      <c r="F51" s="18">
        <f>'GDP - GDP (PPP, Current INtl do'!G52/('Population Total - Country Popu'!G51*1000)</f>
        <v>868.42733061270678</v>
      </c>
      <c r="G51" s="18">
        <f>'GDP - GDP (PPP, Current INtl do'!H52/('Population Total - Country Popu'!H51*1000)</f>
        <v>893.23013352052658</v>
      </c>
      <c r="H51" s="18">
        <f>'GDP - GDP (PPP, Current INtl do'!I52/('Population Total - Country Popu'!I51*1000)</f>
        <v>964.56348134044731</v>
      </c>
      <c r="I51" s="18">
        <f>'GDP - GDP (PPP, Current INtl do'!J52/('Population Total - Country Popu'!J51*1000)</f>
        <v>997.41609450272847</v>
      </c>
      <c r="J51" s="18">
        <f>'GDP - GDP (PPP, Current INtl do'!K52/('Population Total - Country Popu'!K51*1000)</f>
        <v>1040.7364271256974</v>
      </c>
      <c r="K51" s="18">
        <f>'GDP - GDP (PPP, Current INtl do'!L52/('Population Total - Country Popu'!L51*1000)</f>
        <v>1085.9563768371618</v>
      </c>
      <c r="L51" s="18">
        <f>'GDP - GDP (PPP, Current INtl do'!M52/('Population Total - Country Popu'!M51*1000)</f>
        <v>1075.390268373563</v>
      </c>
      <c r="M51" s="18">
        <f>'GDP - GDP (PPP, Current INtl do'!N52/('Population Total - Country Popu'!N51*1000)</f>
        <v>1114.0707780927039</v>
      </c>
      <c r="N51" s="18">
        <f>'GDP - GDP (PPP, Current INtl do'!O52/('Population Total - Country Popu'!O51*1000)</f>
        <v>1129.4744099719942</v>
      </c>
      <c r="O51" s="18">
        <f>'GDP - GDP (PPP, Current INtl do'!P52/('Population Total - Country Popu'!P51*1000)</f>
        <v>1182.6859586782234</v>
      </c>
      <c r="P51" s="18">
        <f>'GDP - GDP (PPP, Current INtl do'!Q52/('Population Total - Country Popu'!Q51*1000)</f>
        <v>1200.1014102918828</v>
      </c>
      <c r="Q51" s="18">
        <f>'GDP - GDP (PPP, Current INtl do'!R52/('Population Total - Country Popu'!R51*1000)</f>
        <v>1266.3552915022894</v>
      </c>
      <c r="R51" s="18">
        <f>'GDP - GDP (PPP, Current INtl do'!S52/('Population Total - Country Popu'!S51*1000)</f>
        <v>1306.6033415315628</v>
      </c>
      <c r="S51" s="18">
        <f>'GDP - GDP (PPP, Current INtl do'!T52/('Population Total - Country Popu'!T51*1000)</f>
        <v>1320.8557516046317</v>
      </c>
      <c r="T51" s="18">
        <f>'GDP - GDP (PPP, Current INtl do'!U52/('Population Total - Country Popu'!U51*1000)</f>
        <v>1356.9522994985716</v>
      </c>
      <c r="U51" s="18">
        <f>'GDP - GDP (PPP, Current INtl do'!V52/('Population Total - Country Popu'!V51*1000)</f>
        <v>1356.8814045158317</v>
      </c>
      <c r="V51" s="18">
        <f>'GDP - GDP (PPP, Current INtl do'!W52/('Population Total - Country Popu'!W51*1000)</f>
        <v>1429.3508150823172</v>
      </c>
      <c r="W51" s="18">
        <f>'GDP - GDP (PPP, Current INtl do'!X52/('Population Total - Country Popu'!X51*1000)</f>
        <v>1480.7177498597111</v>
      </c>
      <c r="X51" s="18">
        <f>'GDP - GDP (PPP, Current INtl do'!Y52/('Population Total - Country Popu'!Y51*1000)</f>
        <v>1531.7337233509797</v>
      </c>
      <c r="Y51" s="18">
        <f>'GDP - GDP (PPP, Current INtl do'!Z52/('Population Total - Country Popu'!Z51*1000)</f>
        <v>1573.7612865149242</v>
      </c>
      <c r="Z51" s="18">
        <f>'GDP - GDP (PPP, Current INtl do'!AA52/('Population Total - Country Popu'!AA51*1000)</f>
        <v>1591.6072653796436</v>
      </c>
      <c r="AA51" s="18">
        <f>'GDP - GDP (PPP, Current INtl do'!AB52/('Population Total - Country Popu'!AB51*1000)</f>
        <v>1609.8613799715204</v>
      </c>
      <c r="AB51" s="19"/>
      <c r="AC51" s="20">
        <f t="shared" si="1"/>
        <v>0.9066378224878936</v>
      </c>
      <c r="AD51" s="19"/>
    </row>
    <row r="52" spans="1:30" ht="22.25" customHeight="1" x14ac:dyDescent="0.2">
      <c r="A52" s="16" t="s">
        <v>51</v>
      </c>
      <c r="B52" s="21">
        <f>'GDP - GDP (PPP, Current INtl do'!C53/('Population Total - Country Popu'!C52*1000)</f>
        <v>1609.2855335980166</v>
      </c>
      <c r="C52" s="22">
        <f>'GDP - GDP (PPP, Current INtl do'!D53/('Population Total - Country Popu'!D52*1000)</f>
        <v>1595.6182154149628</v>
      </c>
      <c r="D52" s="22">
        <f>'GDP - GDP (PPP, Current INtl do'!E53/('Population Total - Country Popu'!E52*1000)</f>
        <v>1726.96712893669</v>
      </c>
      <c r="E52" s="22">
        <f>'GDP - GDP (PPP, Current INtl do'!F53/('Population Total - Country Popu'!F52*1000)</f>
        <v>1827.8223235774208</v>
      </c>
      <c r="F52" s="22">
        <f>'GDP - GDP (PPP, Current INtl do'!G53/('Population Total - Country Popu'!G52*1000)</f>
        <v>2117.0035579326309</v>
      </c>
      <c r="G52" s="22">
        <f>'GDP - GDP (PPP, Current INtl do'!H53/('Population Total - Country Popu'!H52*1000)</f>
        <v>2363.3261083600732</v>
      </c>
      <c r="H52" s="22">
        <f>'GDP - GDP (PPP, Current INtl do'!I53/('Population Total - Country Popu'!I52*1000)</f>
        <v>2567.1420889358533</v>
      </c>
      <c r="I52" s="22">
        <f>'GDP - GDP (PPP, Current INtl do'!J53/('Population Total - Country Popu'!J52*1000)</f>
        <v>2791.1489576083109</v>
      </c>
      <c r="J52" s="22">
        <f>'GDP - GDP (PPP, Current INtl do'!K53/('Population Total - Country Popu'!K52*1000)</f>
        <v>3081.5480498736365</v>
      </c>
      <c r="K52" s="22">
        <f>'GDP - GDP (PPP, Current INtl do'!L53/('Population Total - Country Popu'!L52*1000)</f>
        <v>3364.2018571950139</v>
      </c>
      <c r="L52" s="22">
        <f>'GDP - GDP (PPP, Current INtl do'!M53/('Population Total - Country Popu'!M52*1000)</f>
        <v>3775.185015856398</v>
      </c>
      <c r="M52" s="22">
        <f>'GDP - GDP (PPP, Current INtl do'!N53/('Population Total - Country Popu'!N52*1000)</f>
        <v>3782.4165699096561</v>
      </c>
      <c r="N52" s="22">
        <f>'GDP - GDP (PPP, Current INtl do'!O53/('Population Total - Country Popu'!O52*1000)</f>
        <v>3911.6410563455579</v>
      </c>
      <c r="O52" s="22">
        <f>'GDP - GDP (PPP, Current INtl do'!P53/('Population Total - Country Popu'!P52*1000)</f>
        <v>4005.1940265179146</v>
      </c>
      <c r="P52" s="22">
        <f>'GDP - GDP (PPP, Current INtl do'!Q53/('Population Total - Country Popu'!Q52*1000)</f>
        <v>4348.4267256850635</v>
      </c>
      <c r="Q52" s="22">
        <f>'GDP - GDP (PPP, Current INtl do'!R53/('Population Total - Country Popu'!R52*1000)</f>
        <v>4600.4816092250067</v>
      </c>
      <c r="R52" s="22">
        <f>'GDP - GDP (PPP, Current INtl do'!S53/('Population Total - Country Popu'!S52*1000)</f>
        <v>4936.8528339175373</v>
      </c>
      <c r="S52" s="22">
        <f>'GDP - GDP (PPP, Current INtl do'!T53/('Population Total - Country Popu'!T52*1000)</f>
        <v>5662.3123027756137</v>
      </c>
      <c r="T52" s="22">
        <f>'GDP - GDP (PPP, Current INtl do'!U53/('Population Total - Country Popu'!U52*1000)</f>
        <v>6026.434232848198</v>
      </c>
      <c r="U52" s="22">
        <f>'GDP - GDP (PPP, Current INtl do'!V53/('Population Total - Country Popu'!V52*1000)</f>
        <v>5937.6303094234736</v>
      </c>
      <c r="V52" s="22">
        <f>'GDP - GDP (PPP, Current INtl do'!W53/('Population Total - Country Popu'!W52*1000)</f>
        <v>6000.0313942455268</v>
      </c>
      <c r="W52" s="22">
        <f>'GDP - GDP (PPP, Current INtl do'!X53/('Population Total - Country Popu'!X52*1000)</f>
        <v>6200.0507581516513</v>
      </c>
      <c r="X52" s="22">
        <f>'GDP - GDP (PPP, Current INtl do'!Y53/('Population Total - Country Popu'!Y52*1000)</f>
        <v>6229.070746028955</v>
      </c>
      <c r="Y52" s="22">
        <f>'GDP - GDP (PPP, Current INtl do'!Z53/('Population Total - Country Popu'!Z52*1000)</f>
        <v>6215.2426397317095</v>
      </c>
      <c r="Z52" s="22">
        <f>'GDP - GDP (PPP, Current INtl do'!AA53/('Population Total - Country Popu'!AA52*1000)</f>
        <v>6268.3360079426548</v>
      </c>
      <c r="AA52" s="22">
        <f>'GDP - GDP (PPP, Current INtl do'!AB53/('Population Total - Country Popu'!AB52*1000)</f>
        <v>6309.4440642763602</v>
      </c>
      <c r="AB52" s="19"/>
      <c r="AC52" s="23">
        <f t="shared" si="1"/>
        <v>2.9206492151643215</v>
      </c>
      <c r="AD52" s="19"/>
    </row>
    <row r="53" spans="1:30" ht="22.25" customHeight="1" x14ac:dyDescent="0.2">
      <c r="A53" s="16" t="s">
        <v>52</v>
      </c>
      <c r="B53" s="17">
        <f>'GDP - GDP (PPP, Current INtl do'!C54/('Population Total - Country Popu'!C53*1000)</f>
        <v>3233.7606467428059</v>
      </c>
      <c r="C53" s="18">
        <f>'GDP - GDP (PPP, Current INtl do'!D54/('Population Total - Country Popu'!D53*1000)</f>
        <v>3128.1946190664166</v>
      </c>
      <c r="D53" s="18">
        <f>'GDP - GDP (PPP, Current INtl do'!E54/('Population Total - Country Popu'!E53*1000)</f>
        <v>3019.1043099423232</v>
      </c>
      <c r="E53" s="18">
        <f>'GDP - GDP (PPP, Current INtl do'!F54/('Population Total - Country Popu'!F53*1000)</f>
        <v>2917.7687802366781</v>
      </c>
      <c r="F53" s="18">
        <f>'GDP - GDP (PPP, Current INtl do'!G54/('Population Total - Country Popu'!G53*1000)</f>
        <v>2851.0567520460027</v>
      </c>
      <c r="G53" s="18">
        <f>'GDP - GDP (PPP, Current INtl do'!H54/('Population Total - Country Popu'!H53*1000)</f>
        <v>2964.4174947265674</v>
      </c>
      <c r="H53" s="18">
        <f>'GDP - GDP (PPP, Current INtl do'!I54/('Population Total - Country Popu'!I53*1000)</f>
        <v>3102.9700732662814</v>
      </c>
      <c r="I53" s="18">
        <f>'GDP - GDP (PPP, Current INtl do'!J54/('Population Total - Country Popu'!J53*1000)</f>
        <v>3131.3874981557274</v>
      </c>
      <c r="J53" s="18">
        <f>'GDP - GDP (PPP, Current INtl do'!K54/('Population Total - Country Popu'!K53*1000)</f>
        <v>3201.9173214289649</v>
      </c>
      <c r="K53" s="18">
        <f>'GDP - GDP (PPP, Current INtl do'!L54/('Population Total - Country Popu'!L53*1000)</f>
        <v>3178.3480198023926</v>
      </c>
      <c r="L53" s="18">
        <f>'GDP - GDP (PPP, Current INtl do'!M54/('Population Total - Country Popu'!M53*1000)</f>
        <v>3049.1238535441612</v>
      </c>
      <c r="M53" s="18">
        <f>'GDP - GDP (PPP, Current INtl do'!N54/('Population Total - Country Popu'!N53*1000)</f>
        <v>2999.0934326401657</v>
      </c>
      <c r="N53" s="18">
        <f>'GDP - GDP (PPP, Current INtl do'!O54/('Population Total - Country Popu'!O53*1000)</f>
        <v>2903.9809228954218</v>
      </c>
      <c r="O53" s="18">
        <f>'GDP - GDP (PPP, Current INtl do'!P54/('Population Total - Country Popu'!P53*1000)</f>
        <v>2824.6920053231083</v>
      </c>
      <c r="P53" s="18">
        <f>'GDP - GDP (PPP, Current INtl do'!Q54/('Population Total - Country Popu'!Q53*1000)</f>
        <v>2820.4564151245254</v>
      </c>
      <c r="Q53" s="18">
        <f>'GDP - GDP (PPP, Current INtl do'!R54/('Population Total - Country Popu'!R53*1000)</f>
        <v>2827.7679138743911</v>
      </c>
      <c r="R53" s="18">
        <f>'GDP - GDP (PPP, Current INtl do'!S54/('Population Total - Country Popu'!S53*1000)</f>
        <v>2827.0739597001848</v>
      </c>
      <c r="S53" s="18">
        <f>'GDP - GDP (PPP, Current INtl do'!T54/('Population Total - Country Popu'!T53*1000)</f>
        <v>2830.9707819297123</v>
      </c>
      <c r="T53" s="18">
        <f>'GDP - GDP (PPP, Current INtl do'!U54/('Population Total - Country Popu'!U53*1000)</f>
        <v>2853.5153893107245</v>
      </c>
      <c r="U53" s="18">
        <f>'GDP - GDP (PPP, Current INtl do'!V54/('Population Total - Country Popu'!V53*1000)</f>
        <v>2892.2835965535805</v>
      </c>
      <c r="V53" s="18">
        <f>'GDP - GDP (PPP, Current INtl do'!W54/('Population Total - Country Popu'!W53*1000)</f>
        <v>2892.1770550659694</v>
      </c>
      <c r="W53" s="18">
        <f>'GDP - GDP (PPP, Current INtl do'!X54/('Population Total - Country Popu'!X53*1000)</f>
        <v>2706.3902026145056</v>
      </c>
      <c r="X53" s="18">
        <f>'GDP - GDP (PPP, Current INtl do'!Y54/('Population Total - Country Popu'!Y53*1000)</f>
        <v>2928.1929498905565</v>
      </c>
      <c r="Y53" s="18">
        <f>'GDP - GDP (PPP, Current INtl do'!Z54/('Population Total - Country Popu'!Z53*1000)</f>
        <v>3113.7865907383252</v>
      </c>
      <c r="Z53" s="18">
        <f>'GDP - GDP (PPP, Current INtl do'!AA54/('Population Total - Country Popu'!AA53*1000)</f>
        <v>3298.6361037512547</v>
      </c>
      <c r="AA53" s="18">
        <f>'GDP - GDP (PPP, Current INtl do'!AB54/('Population Total - Country Popu'!AB53*1000)</f>
        <v>3518.0455704448805</v>
      </c>
      <c r="AB53" s="19"/>
      <c r="AC53" s="20">
        <f t="shared" si="1"/>
        <v>8.7911553994702601E-2</v>
      </c>
      <c r="AD53" s="19"/>
    </row>
    <row r="54" spans="1:30" ht="22.25" customHeight="1" x14ac:dyDescent="0.2">
      <c r="A54" s="16" t="s">
        <v>53</v>
      </c>
      <c r="B54" s="21">
        <f>'GDP - GDP (PPP, Current INtl do'!C55/('Population Total - Country Popu'!C54*1000)</f>
        <v>1516.6467096375463</v>
      </c>
      <c r="C54" s="22">
        <f>'GDP - GDP (PPP, Current INtl do'!D55/('Population Total - Country Popu'!D54*1000)</f>
        <v>1511.0396715057755</v>
      </c>
      <c r="D54" s="22">
        <f>'GDP - GDP (PPP, Current INtl do'!E55/('Population Total - Country Popu'!E54*1000)</f>
        <v>1512.6798557843929</v>
      </c>
      <c r="E54" s="22">
        <f>'GDP - GDP (PPP, Current INtl do'!F55/('Population Total - Country Popu'!F54*1000)</f>
        <v>1514.9587656582837</v>
      </c>
      <c r="F54" s="22">
        <f>'GDP - GDP (PPP, Current INtl do'!G55/('Population Total - Country Popu'!G54*1000)</f>
        <v>1474.8654040942199</v>
      </c>
      <c r="G54" s="22">
        <f>'GDP - GDP (PPP, Current INtl do'!H55/('Population Total - Country Popu'!H54*1000)</f>
        <v>1447.3946739561584</v>
      </c>
      <c r="H54" s="22">
        <f>'GDP - GDP (PPP, Current INtl do'!I55/('Population Total - Country Popu'!I54*1000)</f>
        <v>1439.0787523865656</v>
      </c>
      <c r="I54" s="22">
        <f>'GDP - GDP (PPP, Current INtl do'!J55/('Population Total - Country Popu'!J54*1000)</f>
        <v>1468.0697281364862</v>
      </c>
      <c r="J54" s="22">
        <f>'GDP - GDP (PPP, Current INtl do'!K55/('Population Total - Country Popu'!K54*1000)</f>
        <v>1477.5000599041336</v>
      </c>
      <c r="K54" s="22">
        <f>'GDP - GDP (PPP, Current INtl do'!L55/('Population Total - Country Popu'!L54*1000)</f>
        <v>1527.2570009760755</v>
      </c>
      <c r="L54" s="22">
        <f>'GDP - GDP (PPP, Current INtl do'!M55/('Population Total - Country Popu'!M54*1000)</f>
        <v>1564.0590508189969</v>
      </c>
      <c r="M54" s="22">
        <f>'GDP - GDP (PPP, Current INtl do'!N55/('Population Total - Country Popu'!N54*1000)</f>
        <v>1605.1443056432076</v>
      </c>
      <c r="N54" s="22">
        <f>'GDP - GDP (PPP, Current INtl do'!O55/('Population Total - Country Popu'!O54*1000)</f>
        <v>1505.4491196292036</v>
      </c>
      <c r="O54" s="22">
        <f>'GDP - GDP (PPP, Current INtl do'!P55/('Population Total - Country Popu'!P54*1000)</f>
        <v>1558.7825254501113</v>
      </c>
      <c r="P54" s="22">
        <f>'GDP - GDP (PPP, Current INtl do'!Q55/('Population Total - Country Popu'!Q54*1000)</f>
        <v>1617.1299268279936</v>
      </c>
      <c r="Q54" s="22">
        <f>'GDP - GDP (PPP, Current INtl do'!R55/('Population Total - Country Popu'!R54*1000)</f>
        <v>1551.7378642679798</v>
      </c>
      <c r="R54" s="22">
        <f>'GDP - GDP (PPP, Current INtl do'!S55/('Population Total - Country Popu'!S54*1000)</f>
        <v>1521.5337502860102</v>
      </c>
      <c r="S54" s="22">
        <f>'GDP - GDP (PPP, Current INtl do'!T55/('Population Total - Country Popu'!T54*1000)</f>
        <v>1528.3122860307783</v>
      </c>
      <c r="T54" s="22">
        <f>'GDP - GDP (PPP, Current INtl do'!U55/('Population Total - Country Popu'!U54*1000)</f>
        <v>1565.7769298815731</v>
      </c>
      <c r="U54" s="22">
        <f>'GDP - GDP (PPP, Current INtl do'!V55/('Population Total - Country Popu'!V54*1000)</f>
        <v>1615.5742151817335</v>
      </c>
      <c r="V54" s="22">
        <f>'GDP - GDP (PPP, Current INtl do'!W55/('Population Total - Country Popu'!W54*1000)</f>
        <v>1666.7238319298829</v>
      </c>
      <c r="W54" s="22">
        <f>'GDP - GDP (PPP, Current INtl do'!X55/('Population Total - Country Popu'!X54*1000)</f>
        <v>1544.9473942673094</v>
      </c>
      <c r="X54" s="22">
        <f>'GDP - GDP (PPP, Current INtl do'!Y55/('Population Total - Country Popu'!Y54*1000)</f>
        <v>1584.3773638813554</v>
      </c>
      <c r="Y54" s="22">
        <f>'GDP - GDP (PPP, Current INtl do'!Z55/('Population Total - Country Popu'!Z54*1000)</f>
        <v>1608.0496754506571</v>
      </c>
      <c r="Z54" s="22">
        <f>'GDP - GDP (PPP, Current INtl do'!AA55/('Population Total - Country Popu'!AA54*1000)</f>
        <v>1571.175089239197</v>
      </c>
      <c r="AA54" s="22">
        <f>'GDP - GDP (PPP, Current INtl do'!AB55/('Population Total - Country Popu'!AB54*1000)</f>
        <v>1594.3249047612635</v>
      </c>
      <c r="AB54" s="19"/>
      <c r="AC54" s="23">
        <f t="shared" si="1"/>
        <v>5.1217066328044833E-2</v>
      </c>
      <c r="AD54" s="19"/>
    </row>
    <row r="55" spans="1:30" ht="22.25" customHeight="1" x14ac:dyDescent="0.2">
      <c r="A55" s="16" t="s">
        <v>54</v>
      </c>
      <c r="B55" s="17">
        <f>'GDP - GDP (PPP, Current INtl do'!C56/('Population Total - Country Popu'!C55*1000)</f>
        <v>1919.4995342957666</v>
      </c>
      <c r="C55" s="18">
        <f>'GDP - GDP (PPP, Current INtl do'!D56/('Population Total - Country Popu'!D55*1000)</f>
        <v>1965.2671976817476</v>
      </c>
      <c r="D55" s="18">
        <f>'GDP - GDP (PPP, Current INtl do'!E56/('Population Total - Country Popu'!E55*1000)</f>
        <v>1984.9022186155914</v>
      </c>
      <c r="E55" s="18">
        <f>'GDP - GDP (PPP, Current INtl do'!F56/('Population Total - Country Popu'!F55*1000)</f>
        <v>2024.2573738110982</v>
      </c>
      <c r="F55" s="18">
        <f>'GDP - GDP (PPP, Current INtl do'!G56/('Population Total - Country Popu'!G55*1000)</f>
        <v>2035.7706934992289</v>
      </c>
      <c r="G55" s="18">
        <f>'GDP - GDP (PPP, Current INtl do'!H56/('Population Total - Country Popu'!H55*1000)</f>
        <v>2066.1266625351195</v>
      </c>
      <c r="H55" s="18">
        <f>'GDP - GDP (PPP, Current INtl do'!I56/('Population Total - Country Popu'!I55*1000)</f>
        <v>2109.8606391110206</v>
      </c>
      <c r="I55" s="18">
        <f>'GDP - GDP (PPP, Current INtl do'!J56/('Population Total - Country Popu'!J55*1000)</f>
        <v>2148.4684745683567</v>
      </c>
      <c r="J55" s="18">
        <f>'GDP - GDP (PPP, Current INtl do'!K56/('Population Total - Country Popu'!K55*1000)</f>
        <v>2199.255578135595</v>
      </c>
      <c r="K55" s="18">
        <f>'GDP - GDP (PPP, Current INtl do'!L56/('Population Total - Country Popu'!L55*1000)</f>
        <v>2244.1923888099263</v>
      </c>
      <c r="L55" s="18">
        <f>'GDP - GDP (PPP, Current INtl do'!M56/('Population Total - Country Popu'!M55*1000)</f>
        <v>2272.7091920098715</v>
      </c>
      <c r="M55" s="18">
        <f>'GDP - GDP (PPP, Current INtl do'!N56/('Population Total - Country Popu'!N55*1000)</f>
        <v>2306.2821003042177</v>
      </c>
      <c r="N55" s="18">
        <f>'GDP - GDP (PPP, Current INtl do'!O56/('Population Total - Country Popu'!O55*1000)</f>
        <v>2350.0141490256992</v>
      </c>
      <c r="O55" s="18">
        <f>'GDP - GDP (PPP, Current INtl do'!P56/('Population Total - Country Popu'!P55*1000)</f>
        <v>2409.3805389957138</v>
      </c>
      <c r="P55" s="18">
        <f>'GDP - GDP (PPP, Current INtl do'!Q56/('Population Total - Country Popu'!Q55*1000)</f>
        <v>2479.0985479488913</v>
      </c>
      <c r="Q55" s="18">
        <f>'GDP - GDP (PPP, Current INtl do'!R56/('Population Total - Country Popu'!R55*1000)</f>
        <v>2558.0861733194397</v>
      </c>
      <c r="R55" s="18">
        <f>'GDP - GDP (PPP, Current INtl do'!S56/('Population Total - Country Popu'!S55*1000)</f>
        <v>2651.8590379124325</v>
      </c>
      <c r="S55" s="18">
        <f>'GDP - GDP (PPP, Current INtl do'!T56/('Population Total - Country Popu'!T55*1000)</f>
        <v>2696.1280924203938</v>
      </c>
      <c r="T55" s="18">
        <f>'GDP - GDP (PPP, Current INtl do'!U56/('Population Total - Country Popu'!U55*1000)</f>
        <v>2868.4520637180449</v>
      </c>
      <c r="U55" s="18">
        <f>'GDP - GDP (PPP, Current INtl do'!V56/('Population Total - Country Popu'!V55*1000)</f>
        <v>2933.5714757876121</v>
      </c>
      <c r="V55" s="18">
        <f>'GDP - GDP (PPP, Current INtl do'!W56/('Population Total - Country Popu'!W55*1000)</f>
        <v>3090.8241668000096</v>
      </c>
      <c r="W55" s="18">
        <f>'GDP - GDP (PPP, Current INtl do'!X56/('Population Total - Country Popu'!X55*1000)</f>
        <v>3445.7168811129723</v>
      </c>
      <c r="X55" s="18">
        <f>'GDP - GDP (PPP, Current INtl do'!Y56/('Population Total - Country Popu'!Y55*1000)</f>
        <v>3684.9982376632902</v>
      </c>
      <c r="Y55" s="18">
        <f>'GDP - GDP (PPP, Current INtl do'!Z56/('Population Total - Country Popu'!Z55*1000)</f>
        <v>3872.1849241241384</v>
      </c>
      <c r="Z55" s="18">
        <f>'GDP - GDP (PPP, Current INtl do'!AA56/('Population Total - Country Popu'!AA55*1000)</f>
        <v>3944.7519262440851</v>
      </c>
      <c r="AA55" s="18">
        <f>'GDP - GDP (PPP, Current INtl do'!AB56/('Population Total - Country Popu'!AB55*1000)</f>
        <v>4016.9386274714425</v>
      </c>
      <c r="AB55" s="33"/>
      <c r="AC55" s="20">
        <f t="shared" si="1"/>
        <v>1.0927010169581484</v>
      </c>
      <c r="AD55" s="33"/>
    </row>
    <row r="56" spans="1:30" ht="22.25" customHeight="1" x14ac:dyDescent="0.2">
      <c r="A56" s="34" t="s">
        <v>55</v>
      </c>
      <c r="B56" s="21">
        <f>'GDP - GDP (PPP, Current INtl do'!C57/('Population Total - Country Popu'!C56*1000)</f>
        <v>1127.8591562270815</v>
      </c>
      <c r="C56" s="22">
        <f>'GDP - GDP (PPP, Current INtl do'!D57/('Population Total - Country Popu'!D56*1000)</f>
        <v>1096.8444614308553</v>
      </c>
      <c r="D56" s="22">
        <f>'GDP - GDP (PPP, Current INtl do'!E57/('Population Total - Country Popu'!E56*1000)</f>
        <v>1068.4656995435143</v>
      </c>
      <c r="E56" s="22">
        <f>'GDP - GDP (PPP, Current INtl do'!F57/('Population Total - Country Popu'!F56*1000)</f>
        <v>1059.1334981435139</v>
      </c>
      <c r="F56" s="22">
        <f>'GDP - GDP (PPP, Current INtl do'!G57/('Population Total - Country Popu'!G56*1000)</f>
        <v>1045.78597363115</v>
      </c>
      <c r="G56" s="22">
        <f>'GDP - GDP (PPP, Current INtl do'!H57/('Population Total - Country Popu'!H56*1000)</f>
        <v>1048.8845752084801</v>
      </c>
      <c r="H56" s="22">
        <f>'GDP - GDP (PPP, Current INtl do'!I57/('Population Total - Country Popu'!I56*1000)</f>
        <v>1060.7603119140254</v>
      </c>
      <c r="I56" s="22">
        <f>'GDP - GDP (PPP, Current INtl do'!J57/('Population Total - Country Popu'!J56*1000)</f>
        <v>1088.6923199599134</v>
      </c>
      <c r="J56" s="22">
        <f>'GDP - GDP (PPP, Current INtl do'!K57/('Population Total - Country Popu'!K56*1000)</f>
        <v>1106.8843465178988</v>
      </c>
      <c r="K56" s="22">
        <f>'GDP - GDP (PPP, Current INtl do'!L57/('Population Total - Country Popu'!L56*1000)</f>
        <v>1129.8406698737958</v>
      </c>
      <c r="L56" s="22">
        <f>'GDP - GDP (PPP, Current INtl do'!M57/('Population Total - Country Popu'!M56*1000)</f>
        <v>1138.9207648788422</v>
      </c>
      <c r="M56" s="22">
        <f>'GDP - GDP (PPP, Current INtl do'!N57/('Population Total - Country Popu'!N56*1000)</f>
        <v>1160.8104484030218</v>
      </c>
      <c r="N56" s="22">
        <f>'GDP - GDP (PPP, Current INtl do'!O57/('Population Total - Country Popu'!O56*1000)</f>
        <v>1200.3842566842329</v>
      </c>
      <c r="O56" s="22">
        <f>'GDP - GDP (PPP, Current INtl do'!P57/('Population Total - Country Popu'!P56*1000)</f>
        <v>1194.3788757344228</v>
      </c>
      <c r="P56" s="22">
        <f>'GDP - GDP (PPP, Current INtl do'!Q57/('Population Total - Country Popu'!Q56*1000)</f>
        <v>1199.5241018643112</v>
      </c>
      <c r="Q56" s="22">
        <f>'GDP - GDP (PPP, Current INtl do'!R57/('Population Total - Country Popu'!R56*1000)</f>
        <v>1210.1895654786811</v>
      </c>
      <c r="R56" s="22">
        <f>'GDP - GDP (PPP, Current INtl do'!S57/('Population Total - Country Popu'!S56*1000)</f>
        <v>1212.176297806468</v>
      </c>
      <c r="S56" s="22">
        <f>'GDP - GDP (PPP, Current INtl do'!T57/('Population Total - Country Popu'!T56*1000)</f>
        <v>1203.0352426285738</v>
      </c>
      <c r="T56" s="22">
        <f>'GDP - GDP (PPP, Current INtl do'!U57/('Population Total - Country Popu'!U56*1000)</f>
        <v>1229.6284013079389</v>
      </c>
      <c r="U56" s="22">
        <f>'GDP - GDP (PPP, Current INtl do'!V57/('Population Total - Country Popu'!V56*1000)</f>
        <v>1194.0034403043962</v>
      </c>
      <c r="V56" s="22">
        <f>'GDP - GDP (PPP, Current INtl do'!W57/('Population Total - Country Popu'!W56*1000)</f>
        <v>1185.4517048229909</v>
      </c>
      <c r="W56" s="22">
        <f>'GDP - GDP (PPP, Current INtl do'!X57/('Population Total - Country Popu'!X56*1000)</f>
        <v>1200.2265086812336</v>
      </c>
      <c r="X56" s="22">
        <f>'GDP - GDP (PPP, Current INtl do'!Y57/('Population Total - Country Popu'!Y56*1000)</f>
        <v>1216.0787830514837</v>
      </c>
      <c r="Y56" s="22">
        <f>'GDP - GDP (PPP, Current INtl do'!Z57/('Population Total - Country Popu'!Z56*1000)</f>
        <v>1212.9076505730907</v>
      </c>
      <c r="Z56" s="22">
        <f>'GDP - GDP (PPP, Current INtl do'!AA57/('Population Total - Country Popu'!AA56*1000)</f>
        <v>1187.5276119330331</v>
      </c>
      <c r="AA56" s="22">
        <f>'GDP - GDP (PPP, Current INtl do'!AB57/('Population Total - Country Popu'!AB56*1000)</f>
        <v>1159.4496564633948</v>
      </c>
      <c r="AB56" s="35"/>
      <c r="AC56" s="23">
        <f t="shared" si="1"/>
        <v>2.8009259899072859E-2</v>
      </c>
      <c r="AD56" s="35"/>
    </row>
    <row r="57" spans="1:30" ht="22.25" customHeight="1" x14ac:dyDescent="0.2">
      <c r="A57" s="34" t="s">
        <v>56</v>
      </c>
      <c r="B57" s="17">
        <f>'GDP - GDP (PPP, Current INtl do'!C58/('Population Total - Country Popu'!C57*1000)</f>
        <v>1563.065423150993</v>
      </c>
      <c r="C57" s="18">
        <f>'GDP - GDP (PPP, Current INtl do'!D58/('Population Total - Country Popu'!D57*1000)</f>
        <v>1604.9078290195284</v>
      </c>
      <c r="D57" s="18">
        <f>'GDP - GDP (PPP, Current INtl do'!E58/('Population Total - Country Popu'!E57*1000)</f>
        <v>1585.99704138788</v>
      </c>
      <c r="E57" s="18">
        <f>'GDP - GDP (PPP, Current INtl do'!F58/('Population Total - Country Popu'!F57*1000)</f>
        <v>1583.6158612519478</v>
      </c>
      <c r="F57" s="18">
        <f>'GDP - GDP (PPP, Current INtl do'!G58/('Population Total - Country Popu'!G57*1000)</f>
        <v>1597.6153669559633</v>
      </c>
      <c r="G57" s="18">
        <f>'GDP - GDP (PPP, Current INtl do'!H58/('Population Total - Country Popu'!H57*1000)</f>
        <v>1629.8703804900244</v>
      </c>
      <c r="H57" s="18">
        <f>'GDP - GDP (PPP, Current INtl do'!I58/('Population Total - Country Popu'!I57*1000)</f>
        <v>1779.9023972579623</v>
      </c>
      <c r="I57" s="18">
        <f>'GDP - GDP (PPP, Current INtl do'!J58/('Population Total - Country Popu'!J57*1000)</f>
        <v>1852.6588941592995</v>
      </c>
      <c r="J57" s="18">
        <f>'GDP - GDP (PPP, Current INtl do'!K58/('Population Total - Country Popu'!K57*1000)</f>
        <v>1303.6272968572298</v>
      </c>
      <c r="K57" s="18">
        <f>'GDP - GDP (PPP, Current INtl do'!L58/('Population Total - Country Popu'!L57*1000)</f>
        <v>1287.4010558831044</v>
      </c>
      <c r="L57" s="18">
        <f>'GDP - GDP (PPP, Current INtl do'!M58/('Population Total - Country Popu'!M57*1000)</f>
        <v>1328.48084296097</v>
      </c>
      <c r="M57" s="18">
        <f>'GDP - GDP (PPP, Current INtl do'!N58/('Population Total - Country Popu'!N57*1000)</f>
        <v>1327.3225380154117</v>
      </c>
      <c r="N57" s="18">
        <f>'GDP - GDP (PPP, Current INtl do'!O58/('Population Total - Country Popu'!O57*1000)</f>
        <v>1285.611091812272</v>
      </c>
      <c r="O57" s="18">
        <f>'GDP - GDP (PPP, Current INtl do'!P58/('Population Total - Country Popu'!P57*1000)</f>
        <v>1264.420584698684</v>
      </c>
      <c r="P57" s="18">
        <f>'GDP - GDP (PPP, Current INtl do'!Q58/('Population Total - Country Popu'!Q57*1000)</f>
        <v>1271.3132504484715</v>
      </c>
      <c r="Q57" s="18">
        <f>'GDP - GDP (PPP, Current INtl do'!R58/('Population Total - Country Popu'!R57*1000)</f>
        <v>1296.6430176527601</v>
      </c>
      <c r="R57" s="18">
        <f>'GDP - GDP (PPP, Current INtl do'!S58/('Population Total - Country Popu'!S57*1000)</f>
        <v>1298.2891624241349</v>
      </c>
      <c r="S57" s="18">
        <f>'GDP - GDP (PPP, Current INtl do'!T58/('Population Total - Country Popu'!T57*1000)</f>
        <v>1311.9101248278484</v>
      </c>
      <c r="T57" s="18">
        <f>'GDP - GDP (PPP, Current INtl do'!U58/('Population Total - Country Popu'!U57*1000)</f>
        <v>1324.5341055695781</v>
      </c>
      <c r="U57" s="18">
        <f>'GDP - GDP (PPP, Current INtl do'!V58/('Population Total - Country Popu'!V57*1000)</f>
        <v>1338.4012775435383</v>
      </c>
      <c r="V57" s="18">
        <f>'GDP - GDP (PPP, Current INtl do'!W58/('Population Total - Country Popu'!W57*1000)</f>
        <v>1366.0108531706924</v>
      </c>
      <c r="W57" s="18">
        <f>'GDP - GDP (PPP, Current INtl do'!X58/('Population Total - Country Popu'!X57*1000)</f>
        <v>1459.4891197800505</v>
      </c>
      <c r="X57" s="18">
        <f>'GDP - GDP (PPP, Current INtl do'!Y58/('Population Total - Country Popu'!Y57*1000)</f>
        <v>1398.7946040500151</v>
      </c>
      <c r="Y57" s="18">
        <f>'GDP - GDP (PPP, Current INtl do'!Z58/('Population Total - Country Popu'!Z57*1000)</f>
        <v>1377.1636352621181</v>
      </c>
      <c r="Z57" s="18">
        <f>'GDP - GDP (PPP, Current INtl do'!AA58/('Population Total - Country Popu'!AA57*1000)</f>
        <v>1378.1889515168814</v>
      </c>
      <c r="AA57" s="18">
        <f>'GDP - GDP (PPP, Current INtl do'!AB58/('Population Total - Country Popu'!AB57*1000)</f>
        <v>1410.371186522925</v>
      </c>
      <c r="AB57" s="35"/>
      <c r="AC57" s="20">
        <f t="shared" si="1"/>
        <v>-9.7688960657993928E-2</v>
      </c>
      <c r="AD57" s="35"/>
    </row>
    <row r="58" spans="1:30" ht="22.25" customHeight="1" x14ac:dyDescent="0.2">
      <c r="A58" s="34" t="s">
        <v>57</v>
      </c>
      <c r="B58" s="21">
        <f>'GDP - GDP (PPP, Current INtl do'!C59/('Population Total - Country Popu'!C58*1000)</f>
        <v>872.78915536946749</v>
      </c>
      <c r="C58" s="22">
        <f>'GDP - GDP (PPP, Current INtl do'!D59/('Population Total - Country Popu'!D58*1000)</f>
        <v>762.04032127313269</v>
      </c>
      <c r="D58" s="22">
        <f>'GDP - GDP (PPP, Current INtl do'!E59/('Population Total - Country Popu'!E58*1000)</f>
        <v>503.69394060332331</v>
      </c>
      <c r="E58" s="22">
        <f>'GDP - GDP (PPP, Current INtl do'!F59/('Population Total - Country Popu'!F58*1000)</f>
        <v>341.46966666337579</v>
      </c>
      <c r="F58" s="22">
        <f>'GDP - GDP (PPP, Current INtl do'!G59/('Population Total - Country Popu'!G58*1000)</f>
        <v>265.43765911257259</v>
      </c>
      <c r="G58" s="22">
        <f>'GDP - GDP (PPP, Current INtl do'!H59/('Population Total - Country Popu'!H58*1000)</f>
        <v>246.6611590417329</v>
      </c>
      <c r="H58" s="22">
        <f>'GDP - GDP (PPP, Current INtl do'!I59/('Population Total - Country Popu'!I58*1000)</f>
        <v>261.71233903895779</v>
      </c>
      <c r="I58" s="22">
        <f>'GDP - GDP (PPP, Current INtl do'!J59/('Population Total - Country Popu'!J58*1000)</f>
        <v>501.73854150646764</v>
      </c>
      <c r="J58" s="22">
        <f>'GDP - GDP (PPP, Current INtl do'!K59/('Population Total - Country Popu'!K58*1000)</f>
        <v>604.0128431617569</v>
      </c>
      <c r="K58" s="22">
        <f>'GDP - GDP (PPP, Current INtl do'!L59/('Population Total - Country Popu'!L58*1000)</f>
        <v>685.98990611600584</v>
      </c>
      <c r="L58" s="22">
        <f>'GDP - GDP (PPP, Current INtl do'!M59/('Population Total - Country Popu'!M58*1000)</f>
        <v>836.53027061997102</v>
      </c>
      <c r="M58" s="22">
        <f>'GDP - GDP (PPP, Current INtl do'!N59/('Population Total - Country Popu'!N58*1000)</f>
        <v>830.22890322673004</v>
      </c>
      <c r="N58" s="22">
        <f>'GDP - GDP (PPP, Current INtl do'!O59/('Population Total - Country Popu'!O58*1000)</f>
        <v>841.27122401962356</v>
      </c>
      <c r="O58" s="22">
        <f>'GDP - GDP (PPP, Current INtl do'!P59/('Population Total - Country Popu'!P58*1000)</f>
        <v>577.69809941430469</v>
      </c>
      <c r="P58" s="22">
        <f>'GDP - GDP (PPP, Current INtl do'!Q59/('Population Total - Country Popu'!Q58*1000)</f>
        <v>581.48310266831209</v>
      </c>
      <c r="Q58" s="22">
        <f>'GDP - GDP (PPP, Current INtl do'!R59/('Population Total - Country Popu'!R58*1000)</f>
        <v>596.28352397430854</v>
      </c>
      <c r="R58" s="22">
        <f>'GDP - GDP (PPP, Current INtl do'!S59/('Population Total - Country Popu'!S58*1000)</f>
        <v>622.35642148324223</v>
      </c>
      <c r="S58" s="22">
        <f>'GDP - GDP (PPP, Current INtl do'!T59/('Population Total - Country Popu'!T58*1000)</f>
        <v>655.18053168196991</v>
      </c>
      <c r="T58" s="22">
        <f>'GDP - GDP (PPP, Current INtl do'!U59/('Population Total - Country Popu'!U58*1000)</f>
        <v>673.14585685103157</v>
      </c>
      <c r="U58" s="22">
        <f>'GDP - GDP (PPP, Current INtl do'!V59/('Population Total - Country Popu'!V58*1000)</f>
        <v>681.36817916993061</v>
      </c>
      <c r="V58" s="22">
        <f>'GDP - GDP (PPP, Current INtl do'!W59/('Population Total - Country Popu'!W58*1000)</f>
        <v>697.90812259702761</v>
      </c>
      <c r="W58" s="22">
        <f>'GDP - GDP (PPP, Current INtl do'!X59/('Population Total - Country Popu'!X58*1000)</f>
        <v>732.55651143690443</v>
      </c>
      <c r="X58" s="22">
        <f>'GDP - GDP (PPP, Current INtl do'!Y59/('Population Total - Country Popu'!Y58*1000)</f>
        <v>770.35111452766728</v>
      </c>
      <c r="Y58" s="22">
        <f>'GDP - GDP (PPP, Current INtl do'!Z59/('Population Total - Country Popu'!Z58*1000)</f>
        <v>817.11978069195186</v>
      </c>
      <c r="Z58" s="22">
        <f>'GDP - GDP (PPP, Current INtl do'!AA59/('Population Total - Country Popu'!AA58*1000)</f>
        <v>803.57365962617087</v>
      </c>
      <c r="AA58" s="22">
        <f>'GDP - GDP (PPP, Current INtl do'!AB59/('Population Total - Country Popu'!AB58*1000)</f>
        <v>784.65764631940328</v>
      </c>
      <c r="AB58" s="35"/>
      <c r="AC58" s="23">
        <f t="shared" si="1"/>
        <v>-0.10097686080065528</v>
      </c>
      <c r="AD58" s="35"/>
    </row>
    <row r="59" spans="1:30" ht="22.25" customHeight="1" x14ac:dyDescent="0.2">
      <c r="A59" s="34" t="s">
        <v>58</v>
      </c>
      <c r="B59" s="17">
        <f>'GDP - GDP (PPP, Current INtl do'!C60/('Population Total - Country Popu'!C59*1000)</f>
        <v>1351.83023045446</v>
      </c>
      <c r="C59" s="18">
        <f>'GDP - GDP (PPP, Current INtl do'!D60/('Population Total - Country Popu'!D59*1000)</f>
        <v>1479.7615955276297</v>
      </c>
      <c r="D59" s="18">
        <f>'GDP - GDP (PPP, Current INtl do'!E60/('Population Total - Country Popu'!E59*1000)</f>
        <v>1398.9236827087684</v>
      </c>
      <c r="E59" s="18">
        <f>'GDP - GDP (PPP, Current INtl do'!F60/('Population Total - Country Popu'!F59*1000)</f>
        <v>1407.4499147892161</v>
      </c>
      <c r="F59" s="18">
        <f>'GDP - GDP (PPP, Current INtl do'!G60/('Population Total - Country Popu'!G59*1000)</f>
        <v>1423.2963596765144</v>
      </c>
      <c r="G59" s="18">
        <f>'GDP - GDP (PPP, Current INtl do'!H60/('Population Total - Country Popu'!H59*1000)</f>
        <v>1399.6521836766847</v>
      </c>
      <c r="H59" s="18">
        <f>'GDP - GDP (PPP, Current INtl do'!I60/('Population Total - Country Popu'!I59*1000)</f>
        <v>1460.5503414041953</v>
      </c>
      <c r="I59" s="18">
        <f>'GDP - GDP (PPP, Current INtl do'!J60/('Population Total - Country Popu'!J59*1000)</f>
        <v>1492.2453989949759</v>
      </c>
      <c r="J59" s="18">
        <f>'GDP - GDP (PPP, Current INtl do'!K60/('Population Total - Country Popu'!K59*1000)</f>
        <v>1563.9123883216298</v>
      </c>
      <c r="K59" s="18">
        <f>'GDP - GDP (PPP, Current INtl do'!L60/('Population Total - Country Popu'!L59*1000)</f>
        <v>1609.1628064470283</v>
      </c>
      <c r="L59" s="18">
        <f>'GDP - GDP (PPP, Current INtl do'!M60/('Population Total - Country Popu'!M59*1000)</f>
        <v>1563.6731798071064</v>
      </c>
      <c r="M59" s="18">
        <f>'GDP - GDP (PPP, Current INtl do'!N60/('Population Total - Country Popu'!N59*1000)</f>
        <v>1752.5272300708293</v>
      </c>
      <c r="N59" s="18">
        <f>'GDP - GDP (PPP, Current INtl do'!O60/('Population Total - Country Popu'!O59*1000)</f>
        <v>1753.8347156543277</v>
      </c>
      <c r="O59" s="18">
        <f>'GDP - GDP (PPP, Current INtl do'!P60/('Population Total - Country Popu'!P59*1000)</f>
        <v>1856.2863836959839</v>
      </c>
      <c r="P59" s="18">
        <f>'GDP - GDP (PPP, Current INtl do'!Q60/('Population Total - Country Popu'!Q59*1000)</f>
        <v>1827.7406432560692</v>
      </c>
      <c r="Q59" s="18">
        <f>'GDP - GDP (PPP, Current INtl do'!R60/('Population Total - Country Popu'!R59*1000)</f>
        <v>1887.1706201853226</v>
      </c>
      <c r="R59" s="18">
        <f>'GDP - GDP (PPP, Current INtl do'!S60/('Population Total - Country Popu'!S59*1000)</f>
        <v>1913.4605229948995</v>
      </c>
      <c r="S59" s="18">
        <f>'GDP - GDP (PPP, Current INtl do'!T60/('Population Total - Country Popu'!T59*1000)</f>
        <v>1918.0649784206012</v>
      </c>
      <c r="T59" s="18">
        <f>'GDP - GDP (PPP, Current INtl do'!U60/('Population Total - Country Popu'!U59*1000)</f>
        <v>1946.6010033944162</v>
      </c>
      <c r="U59" s="18">
        <f>'GDP - GDP (PPP, Current INtl do'!V60/('Population Total - Country Popu'!V59*1000)</f>
        <v>1974.4147074892051</v>
      </c>
      <c r="V59" s="18">
        <f>'GDP - GDP (PPP, Current INtl do'!W60/('Population Total - Country Popu'!W59*1000)</f>
        <v>2017.7555507119091</v>
      </c>
      <c r="W59" s="18">
        <f>'GDP - GDP (PPP, Current INtl do'!X60/('Population Total - Country Popu'!X59*1000)</f>
        <v>2020.860038085538</v>
      </c>
      <c r="X59" s="18">
        <f>'GDP - GDP (PPP, Current INtl do'!Y60/('Population Total - Country Popu'!Y59*1000)</f>
        <v>1945.006101897606</v>
      </c>
      <c r="Y59" s="18">
        <f>'GDP - GDP (PPP, Current INtl do'!Z60/('Population Total - Country Popu'!Z59*1000)</f>
        <v>1931.5548362194093</v>
      </c>
      <c r="Z59" s="18">
        <f>'GDP - GDP (PPP, Current INtl do'!AA60/('Population Total - Country Popu'!AA59*1000)</f>
        <v>2006.4962197728646</v>
      </c>
      <c r="AA59" s="18">
        <f>'GDP - GDP (PPP, Current INtl do'!AB60/('Population Total - Country Popu'!AB59*1000)</f>
        <v>2061.928761842285</v>
      </c>
      <c r="AB59" s="35"/>
      <c r="AC59" s="20">
        <f t="shared" si="1"/>
        <v>0.52528676707363109</v>
      </c>
      <c r="AD59" s="35"/>
    </row>
    <row r="60" spans="1:30" ht="22.25" customHeight="1" x14ac:dyDescent="0.2">
      <c r="A60" s="34" t="s">
        <v>59</v>
      </c>
      <c r="B60" s="21">
        <f>'GDP - GDP (PPP, Current INtl do'!C61/('Population Total - Country Popu'!C60*1000)</f>
        <v>2815.2483286390407</v>
      </c>
      <c r="C60" s="22">
        <f>'GDP - GDP (PPP, Current INtl do'!D61/('Population Total - Country Popu'!D60*1000)</f>
        <v>2787.0970402194116</v>
      </c>
      <c r="D60" s="22">
        <f>'GDP - GDP (PPP, Current INtl do'!E61/('Population Total - Country Popu'!E60*1000)</f>
        <v>2759.7605257761579</v>
      </c>
      <c r="E60" s="22">
        <f>'GDP - GDP (PPP, Current INtl do'!F61/('Population Total - Country Popu'!F60*1000)</f>
        <v>2839.6276866504704</v>
      </c>
      <c r="F60" s="22">
        <f>'GDP - GDP (PPP, Current INtl do'!G61/('Population Total - Country Popu'!G60*1000)</f>
        <v>2675.0020211732358</v>
      </c>
      <c r="G60" s="22">
        <f>'GDP - GDP (PPP, Current INtl do'!H61/('Population Total - Country Popu'!H60*1000)</f>
        <v>2853.3525391565431</v>
      </c>
      <c r="H60" s="22">
        <f>'GDP - GDP (PPP, Current INtl do'!I61/('Population Total - Country Popu'!I60*1000)</f>
        <v>2931.4653353721806</v>
      </c>
      <c r="I60" s="22">
        <f>'GDP - GDP (PPP, Current INtl do'!J61/('Population Total - Country Popu'!J60*1000)</f>
        <v>2731.0997900607399</v>
      </c>
      <c r="J60" s="22">
        <f>'GDP - GDP (PPP, Current INtl do'!K61/('Population Total - Country Popu'!K60*1000)</f>
        <v>2725.5074078576345</v>
      </c>
      <c r="K60" s="22">
        <f>'GDP - GDP (PPP, Current INtl do'!L61/('Population Total - Country Popu'!L60*1000)</f>
        <v>2848.5877630383161</v>
      </c>
      <c r="L60" s="22">
        <f>'GDP - GDP (PPP, Current INtl do'!M61/('Population Total - Country Popu'!M60*1000)</f>
        <v>2752.536206572257</v>
      </c>
      <c r="M60" s="22">
        <f>'GDP - GDP (PPP, Current INtl do'!N61/('Population Total - Country Popu'!N60*1000)</f>
        <v>2724.3285988891862</v>
      </c>
      <c r="N60" s="22">
        <f>'GDP - GDP (PPP, Current INtl do'!O61/('Population Total - Country Popu'!O60*1000)</f>
        <v>2660.4676339836765</v>
      </c>
      <c r="O60" s="22">
        <f>'GDP - GDP (PPP, Current INtl do'!P61/('Population Total - Country Popu'!P60*1000)</f>
        <v>2734.9126032510349</v>
      </c>
      <c r="P60" s="22">
        <f>'GDP - GDP (PPP, Current INtl do'!Q61/('Population Total - Country Popu'!Q60*1000)</f>
        <v>2807.8453208349774</v>
      </c>
      <c r="Q60" s="22">
        <f>'GDP - GDP (PPP, Current INtl do'!R61/('Population Total - Country Popu'!R60*1000)</f>
        <v>2971.1893142103622</v>
      </c>
      <c r="R60" s="22">
        <f>'GDP - GDP (PPP, Current INtl do'!S61/('Population Total - Country Popu'!S60*1000)</f>
        <v>3431.4776173133387</v>
      </c>
      <c r="S60" s="22">
        <f>'GDP - GDP (PPP, Current INtl do'!T61/('Population Total - Country Popu'!T60*1000)</f>
        <v>3430.6960593230183</v>
      </c>
      <c r="T60" s="22">
        <f>'GDP - GDP (PPP, Current INtl do'!U61/('Population Total - Country Popu'!U60*1000)</f>
        <v>3373.5307273431081</v>
      </c>
      <c r="U60" s="22">
        <f>'GDP - GDP (PPP, Current INtl do'!V61/('Population Total - Country Popu'!V60*1000)</f>
        <v>3250.0740323812884</v>
      </c>
      <c r="V60" s="22">
        <f>'GDP - GDP (PPP, Current INtl do'!W61/('Population Total - Country Popu'!W60*1000)</f>
        <v>3317.4738431308342</v>
      </c>
      <c r="W60" s="22">
        <f>'GDP - GDP (PPP, Current INtl do'!X61/('Population Total - Country Popu'!X60*1000)</f>
        <v>3385.3550747314371</v>
      </c>
      <c r="X60" s="22">
        <f>'GDP - GDP (PPP, Current INtl do'!Y61/('Population Total - Country Popu'!Y60*1000)</f>
        <v>3493.7932280457667</v>
      </c>
      <c r="Y60" s="22">
        <f>'GDP - GDP (PPP, Current INtl do'!Z61/('Population Total - Country Popu'!Z60*1000)</f>
        <v>3617.006670507833</v>
      </c>
      <c r="Z60" s="22">
        <f>'GDP - GDP (PPP, Current INtl do'!AA61/('Population Total - Country Popu'!AA60*1000)</f>
        <v>3680.2150666188754</v>
      </c>
      <c r="AA60" s="22"/>
      <c r="AB60" s="35"/>
      <c r="AC60" s="23">
        <f>(Z60-B60)/B60</f>
        <v>0.30724349577999061</v>
      </c>
      <c r="AD60" s="35"/>
    </row>
    <row r="61" spans="1:30" ht="22.25" customHeight="1" x14ac:dyDescent="0.2">
      <c r="A61" s="34" t="s">
        <v>60</v>
      </c>
      <c r="B61" s="17">
        <f>'GDP - GDP (PPP, Current INtl do'!C62/('Population Total - Country Popu'!C61*1000)</f>
        <v>924.1050627334082</v>
      </c>
      <c r="C61" s="18">
        <f>'GDP - GDP (PPP, Current INtl do'!D62/('Population Total - Country Popu'!D61*1000)</f>
        <v>917.65987117934549</v>
      </c>
      <c r="D61" s="18">
        <f>'GDP - GDP (PPP, Current INtl do'!E62/('Population Total - Country Popu'!E61*1000)</f>
        <v>830.26844457756408</v>
      </c>
      <c r="E61" s="18">
        <f>'GDP - GDP (PPP, Current INtl do'!F62/('Population Total - Country Popu'!F61*1000)</f>
        <v>814.43272301379</v>
      </c>
      <c r="F61" s="18">
        <f>'GDP - GDP (PPP, Current INtl do'!G62/('Population Total - Country Popu'!G61*1000)</f>
        <v>818.43589745728627</v>
      </c>
      <c r="G61" s="18">
        <f>'GDP - GDP (PPP, Current INtl do'!H62/('Population Total - Country Popu'!H61*1000)</f>
        <v>810.90610044591847</v>
      </c>
      <c r="H61" s="18">
        <f>'GDP - GDP (PPP, Current INtl do'!I62/('Population Total - Country Popu'!I61*1000)</f>
        <v>809.2354857258789</v>
      </c>
      <c r="I61" s="18">
        <f>'GDP - GDP (PPP, Current INtl do'!J62/('Population Total - Country Popu'!J61*1000)</f>
        <v>801.9751017007203</v>
      </c>
      <c r="J61" s="18">
        <f>'GDP - GDP (PPP, Current INtl do'!K62/('Population Total - Country Popu'!K61*1000)</f>
        <v>853.83287624845582</v>
      </c>
      <c r="K61" s="18">
        <f>'GDP - GDP (PPP, Current INtl do'!L62/('Population Total - Country Popu'!L61*1000)</f>
        <v>818.53013009255801</v>
      </c>
      <c r="L61" s="18">
        <f>'GDP - GDP (PPP, Current INtl do'!M62/('Population Total - Country Popu'!M61*1000)</f>
        <v>778.06155278433118</v>
      </c>
      <c r="M61" s="18">
        <f>'GDP - GDP (PPP, Current INtl do'!N62/('Population Total - Country Popu'!N61*1000)</f>
        <v>803.64876056210323</v>
      </c>
      <c r="N61" s="18">
        <f>'GDP - GDP (PPP, Current INtl do'!O62/('Population Total - Country Popu'!O61*1000)</f>
        <v>798.26117511234543</v>
      </c>
      <c r="O61" s="18">
        <f>'GDP - GDP (PPP, Current INtl do'!P62/('Population Total - Country Popu'!P61*1000)</f>
        <v>810.59279242512696</v>
      </c>
      <c r="P61" s="18">
        <f>'GDP - GDP (PPP, Current INtl do'!Q62/('Population Total - Country Popu'!Q61*1000)</f>
        <v>782.35400759610513</v>
      </c>
      <c r="Q61" s="18">
        <f>'GDP - GDP (PPP, Current INtl do'!R62/('Population Total - Country Popu'!R61*1000)</f>
        <v>788.1044638341732</v>
      </c>
      <c r="R61" s="18">
        <f>'GDP - GDP (PPP, Current INtl do'!S62/('Population Total - Country Popu'!S61*1000)</f>
        <v>803.58265116358621</v>
      </c>
      <c r="S61" s="18">
        <f>'GDP - GDP (PPP, Current INtl do'!T62/('Population Total - Country Popu'!T61*1000)</f>
        <v>798.68377031622254</v>
      </c>
      <c r="T61" s="18">
        <f>'GDP - GDP (PPP, Current INtl do'!U62/('Population Total - Country Popu'!U61*1000)</f>
        <v>843.1301029879611</v>
      </c>
      <c r="U61" s="18">
        <f>'GDP - GDP (PPP, Current INtl do'!V62/('Population Total - Country Popu'!V61*1000)</f>
        <v>806.21411298821283</v>
      </c>
      <c r="V61" s="18">
        <f>'GDP - GDP (PPP, Current INtl do'!W62/('Population Total - Country Popu'!W61*1000)</f>
        <v>841.20102408684409</v>
      </c>
      <c r="W61" s="18">
        <f>'GDP - GDP (PPP, Current INtl do'!X62/('Population Total - Country Popu'!X61*1000)</f>
        <v>828.48309736609292</v>
      </c>
      <c r="X61" s="18">
        <f>'GDP - GDP (PPP, Current INtl do'!Y62/('Population Total - Country Popu'!Y61*1000)</f>
        <v>891.47784537984433</v>
      </c>
      <c r="Y61" s="18">
        <f>'GDP - GDP (PPP, Current INtl do'!Z62/('Population Total - Country Popu'!Z61*1000)</f>
        <v>902.9717020576204</v>
      </c>
      <c r="Z61" s="18">
        <f>'GDP - GDP (PPP, Current INtl do'!AA62/('Population Total - Country Popu'!AA61*1000)</f>
        <v>929.91467606130254</v>
      </c>
      <c r="AA61" s="18">
        <f>'GDP - GDP (PPP, Current INtl do'!AB62/('Population Total - Country Popu'!AB61*1000)</f>
        <v>926.78934868967406</v>
      </c>
      <c r="AB61" s="35"/>
      <c r="AC61" s="20">
        <f>(AA61-B61)/B61</f>
        <v>2.9047410998117576E-3</v>
      </c>
      <c r="AD61" s="35"/>
    </row>
    <row r="62" spans="1:30" ht="22.25" customHeight="1" x14ac:dyDescent="0.2">
      <c r="A62" s="34" t="s">
        <v>61</v>
      </c>
      <c r="B62" s="21">
        <f>'GDP - GDP (PPP, Current INtl do'!C63/('Population Total - Country Popu'!C62*1000)</f>
        <v>3030.4711558706499</v>
      </c>
      <c r="C62" s="22">
        <f>'GDP - GDP (PPP, Current INtl do'!D63/('Population Total - Country Popu'!D62*1000)</f>
        <v>2935.9662381418893</v>
      </c>
      <c r="D62" s="22">
        <f>'GDP - GDP (PPP, Current INtl do'!E63/('Population Total - Country Popu'!E62*1000)</f>
        <v>2875.2114065193641</v>
      </c>
      <c r="E62" s="22">
        <f>'GDP - GDP (PPP, Current INtl do'!F63/('Population Total - Country Popu'!F62*1000)</f>
        <v>2862.6605724654464</v>
      </c>
      <c r="F62" s="22">
        <f>'GDP - GDP (PPP, Current INtl do'!G63/('Population Total - Country Popu'!G62*1000)</f>
        <v>2817.4649890213941</v>
      </c>
      <c r="G62" s="22">
        <f>'GDP - GDP (PPP, Current INtl do'!H63/('Population Total - Country Popu'!H62*1000)</f>
        <v>2739.5827038382954</v>
      </c>
      <c r="H62" s="22">
        <f>'GDP - GDP (PPP, Current INtl do'!I63/('Population Total - Country Popu'!I62*1000)</f>
        <v>2805.46678274858</v>
      </c>
      <c r="I62" s="22">
        <f>'GDP - GDP (PPP, Current INtl do'!J63/('Population Total - Country Popu'!J62*1000)</f>
        <v>2812.9040275253255</v>
      </c>
      <c r="J62" s="22">
        <f>'GDP - GDP (PPP, Current INtl do'!K63/('Population Total - Country Popu'!K62*1000)</f>
        <v>2817.8926140060385</v>
      </c>
      <c r="K62" s="22">
        <f>'GDP - GDP (PPP, Current INtl do'!L63/('Population Total - Country Popu'!L62*1000)</f>
        <v>2761.2024244865324</v>
      </c>
      <c r="L62" s="22">
        <f>'GDP - GDP (PPP, Current INtl do'!M63/('Population Total - Country Popu'!M62*1000)</f>
        <v>2835.9818196757433</v>
      </c>
      <c r="M62" s="22">
        <f>'GDP - GDP (PPP, Current INtl do'!N63/('Population Total - Country Popu'!N62*1000)</f>
        <v>2887.5717867211283</v>
      </c>
      <c r="N62" s="22">
        <f>'GDP - GDP (PPP, Current INtl do'!O63/('Population Total - Country Popu'!O62*1000)</f>
        <v>2922.1812186926904</v>
      </c>
      <c r="O62" s="22">
        <f>'GDP - GDP (PPP, Current INtl do'!P63/('Population Total - Country Popu'!P62*1000)</f>
        <v>3143.8568278175285</v>
      </c>
      <c r="P62" s="22">
        <f>'GDP - GDP (PPP, Current INtl do'!Q63/('Population Total - Country Popu'!Q62*1000)</f>
        <v>4097.8341354088197</v>
      </c>
      <c r="Q62" s="22">
        <f>'GDP - GDP (PPP, Current INtl do'!R63/('Population Total - Country Popu'!R62*1000)</f>
        <v>4130.0597412954576</v>
      </c>
      <c r="R62" s="22">
        <f>'GDP - GDP (PPP, Current INtl do'!S63/('Population Total - Country Popu'!S62*1000)</f>
        <v>4352.8912525525484</v>
      </c>
      <c r="S62" s="22">
        <f>'GDP - GDP (PPP, Current INtl do'!T63/('Population Total - Country Popu'!T62*1000)</f>
        <v>4527.79472408126</v>
      </c>
      <c r="T62" s="22">
        <f>'GDP - GDP (PPP, Current INtl do'!U63/('Population Total - Country Popu'!U62*1000)</f>
        <v>4683.7442367523054</v>
      </c>
      <c r="U62" s="22">
        <f>'GDP - GDP (PPP, Current INtl do'!V63/('Population Total - Country Popu'!V62*1000)</f>
        <v>4874.0225107040296</v>
      </c>
      <c r="V62" s="22">
        <f>'GDP - GDP (PPP, Current INtl do'!W63/('Population Total - Country Popu'!W62*1000)</f>
        <v>5113.7277360454882</v>
      </c>
      <c r="W62" s="22">
        <f>'GDP - GDP (PPP, Current INtl do'!X63/('Population Total - Country Popu'!X62*1000)</f>
        <v>5217.1449059983825</v>
      </c>
      <c r="X62" s="22">
        <f>'GDP - GDP (PPP, Current INtl do'!Y63/('Population Total - Country Popu'!Y62*1000)</f>
        <v>5290.8523290001813</v>
      </c>
      <c r="Y62" s="22">
        <f>'GDP - GDP (PPP, Current INtl do'!Z63/('Population Total - Country Popu'!Z62*1000)</f>
        <v>5422.7041184643313</v>
      </c>
      <c r="Z62" s="22">
        <f>'GDP - GDP (PPP, Current INtl do'!AA63/('Population Total - Country Popu'!AA62*1000)</f>
        <v>5606.56085479393</v>
      </c>
      <c r="AA62" s="22">
        <f>'GDP - GDP (PPP, Current INtl do'!AB63/('Population Total - Country Popu'!AB62*1000)</f>
        <v>5598.2974554848006</v>
      </c>
      <c r="AB62" s="35"/>
      <c r="AC62" s="23">
        <f>(AA62-B62)/B62</f>
        <v>0.84733566747195055</v>
      </c>
      <c r="AD62" s="35"/>
    </row>
    <row r="63" spans="1:30" ht="22.25" customHeight="1" x14ac:dyDescent="0.2">
      <c r="A63" s="34" t="s">
        <v>62</v>
      </c>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35"/>
      <c r="AC63" s="20"/>
      <c r="AD63" s="35"/>
    </row>
    <row r="64" spans="1:30" ht="22.25" customHeight="1" x14ac:dyDescent="0.2">
      <c r="A64" s="34" t="s">
        <v>63</v>
      </c>
      <c r="B64" s="21">
        <f>'GDP - GDP (PPP, Current INtl do'!C65/('Population Total - Country Popu'!C64*1000)</f>
        <v>1852.1948111689219</v>
      </c>
      <c r="C64" s="22">
        <f>'GDP - GDP (PPP, Current INtl do'!D65/('Population Total - Country Popu'!D64*1000)</f>
        <v>1841.6898128994039</v>
      </c>
      <c r="D64" s="22">
        <f>'GDP - GDP (PPP, Current INtl do'!E65/('Population Total - Country Popu'!E64*1000)</f>
        <v>1808.3419200879316</v>
      </c>
      <c r="E64" s="22">
        <f>'GDP - GDP (PPP, Current INtl do'!F65/('Population Total - Country Popu'!F64*1000)</f>
        <v>1777.5870115366206</v>
      </c>
      <c r="F64" s="22">
        <f>'GDP - GDP (PPP, Current INtl do'!G65/('Population Total - Country Popu'!G64*1000)</f>
        <v>1726.745209690466</v>
      </c>
      <c r="G64" s="22">
        <f>'GDP - GDP (PPP, Current INtl do'!H65/('Population Total - Country Popu'!H64*1000)</f>
        <v>1770.0739804277596</v>
      </c>
      <c r="H64" s="22">
        <f>'GDP - GDP (PPP, Current INtl do'!I65/('Population Total - Country Popu'!I64*1000)</f>
        <v>1759.6389265895211</v>
      </c>
      <c r="I64" s="22">
        <f>'GDP - GDP (PPP, Current INtl do'!J65/('Population Total - Country Popu'!J64*1000)</f>
        <v>1770.2552442805534</v>
      </c>
      <c r="J64" s="22">
        <f>'GDP - GDP (PPP, Current INtl do'!K65/('Population Total - Country Popu'!K64*1000)</f>
        <v>1829.9465520130923</v>
      </c>
      <c r="K64" s="22">
        <f>'GDP - GDP (PPP, Current INtl do'!L65/('Population Total - Country Popu'!L64*1000)</f>
        <v>1899.5872637794698</v>
      </c>
      <c r="L64" s="22">
        <f>'GDP - GDP (PPP, Current INtl do'!M65/('Population Total - Country Popu'!M64*1000)</f>
        <v>1911.8228276272368</v>
      </c>
      <c r="M64" s="22">
        <f>'GDP - GDP (PPP, Current INtl do'!N65/('Population Total - Country Popu'!N64*1000)</f>
        <v>1948.6214923840516</v>
      </c>
      <c r="N64" s="22">
        <f>'GDP - GDP (PPP, Current INtl do'!O65/('Population Total - Country Popu'!O64*1000)</f>
        <v>1910.2228810458546</v>
      </c>
      <c r="O64" s="22">
        <f>'GDP - GDP (PPP, Current INtl do'!P65/('Population Total - Country Popu'!P64*1000)</f>
        <v>1983.6659583816668</v>
      </c>
      <c r="P64" s="22">
        <f>'GDP - GDP (PPP, Current INtl do'!Q65/('Population Total - Country Popu'!Q64*1000)</f>
        <v>2043.8281570430818</v>
      </c>
      <c r="Q64" s="22">
        <f>'GDP - GDP (PPP, Current INtl do'!R65/('Population Total - Country Popu'!R64*1000)</f>
        <v>2100.7107216857848</v>
      </c>
      <c r="R64" s="22">
        <f>'GDP - GDP (PPP, Current INtl do'!S65/('Population Total - Country Popu'!S64*1000)</f>
        <v>2094.4435167195193</v>
      </c>
      <c r="S64" s="22">
        <f>'GDP - GDP (PPP, Current INtl do'!T65/('Population Total - Country Popu'!T64*1000)</f>
        <v>2138.4303011684669</v>
      </c>
      <c r="T64" s="22">
        <f>'GDP - GDP (PPP, Current INtl do'!U65/('Population Total - Country Popu'!U64*1000)</f>
        <v>2156.6721355524724</v>
      </c>
      <c r="U64" s="22">
        <f>'GDP - GDP (PPP, Current INtl do'!V65/('Population Total - Country Popu'!V64*1000)</f>
        <v>2147.8604842004252</v>
      </c>
      <c r="V64" s="22">
        <f>'GDP - GDP (PPP, Current INtl do'!W65/('Population Total - Country Popu'!W64*1000)</f>
        <v>2174.7367562597778</v>
      </c>
      <c r="W64" s="22">
        <f>'GDP - GDP (PPP, Current INtl do'!X65/('Population Total - Country Popu'!X64*1000)</f>
        <v>2149.9538598707254</v>
      </c>
      <c r="X64" s="22">
        <f>'GDP - GDP (PPP, Current INtl do'!Y65/('Population Total - Country Popu'!Y64*1000)</f>
        <v>2180.1926873634607</v>
      </c>
      <c r="Y64" s="22">
        <f>'GDP - GDP (PPP, Current INtl do'!Z65/('Population Total - Country Popu'!Z64*1000)</f>
        <v>2191.2040924534963</v>
      </c>
      <c r="Z64" s="22">
        <f>'GDP - GDP (PPP, Current INtl do'!AA65/('Population Total - Country Popu'!AA64*1000)</f>
        <v>2220.4664634711562</v>
      </c>
      <c r="AA64" s="22">
        <f>'GDP - GDP (PPP, Current INtl do'!AB65/('Population Total - Country Popu'!AB64*1000)</f>
        <v>2298.2749393839094</v>
      </c>
      <c r="AB64" s="35"/>
      <c r="AC64" s="23">
        <f>(AA64-B64)/B64</f>
        <v>0.24083866638923687</v>
      </c>
      <c r="AD64" s="35"/>
    </row>
    <row r="65" spans="1:30" ht="22.25" customHeight="1" x14ac:dyDescent="0.2">
      <c r="A65" s="34" t="s">
        <v>64</v>
      </c>
      <c r="B65" s="17">
        <f>'GDP - GDP (PPP, Current INtl do'!C66/('Population Total - Country Popu'!C65*1000)</f>
        <v>1333.8579951324798</v>
      </c>
      <c r="C65" s="18">
        <f>'GDP - GDP (PPP, Current INtl do'!D66/('Population Total - Country Popu'!D65*1000)</f>
        <v>1361.8613675737706</v>
      </c>
      <c r="D65" s="18">
        <f>'GDP - GDP (PPP, Current INtl do'!E66/('Population Total - Country Popu'!E65*1000)</f>
        <v>1108.6763333814292</v>
      </c>
      <c r="E65" s="18">
        <f>'GDP - GDP (PPP, Current INtl do'!F66/('Population Total - Country Popu'!F65*1000)</f>
        <v>1135.4617510700039</v>
      </c>
      <c r="F65" s="18">
        <f>'GDP - GDP (PPP, Current INtl do'!G66/('Population Total - Country Popu'!G65*1000)</f>
        <v>1124.3369528586486</v>
      </c>
      <c r="G65" s="18">
        <f>'GDP - GDP (PPP, Current INtl do'!H66/('Population Total - Country Popu'!H65*1000)</f>
        <v>1040.9779040326187</v>
      </c>
      <c r="H65" s="18">
        <f>'GDP - GDP (PPP, Current INtl do'!I66/('Population Total - Country Popu'!I65*1000)</f>
        <v>1061.1262879836022</v>
      </c>
      <c r="I65" s="18">
        <f>'GDP - GDP (PPP, Current INtl do'!J66/('Population Total - Country Popu'!J65*1000)</f>
        <v>996.72888517556896</v>
      </c>
      <c r="J65" s="18">
        <f>'GDP - GDP (PPP, Current INtl do'!K66/('Population Total - Country Popu'!K65*1000)</f>
        <v>1005.8145044276386</v>
      </c>
      <c r="K65" s="18">
        <f>'GDP - GDP (PPP, Current INtl do'!L66/('Population Total - Country Popu'!L65*1000)</f>
        <v>969.27091865886916</v>
      </c>
      <c r="L65" s="18">
        <f>'GDP - GDP (PPP, Current INtl do'!M66/('Population Total - Country Popu'!M65*1000)</f>
        <v>1006.2869849351629</v>
      </c>
      <c r="M65" s="18">
        <f>'GDP - GDP (PPP, Current INtl do'!N66/('Population Total - Country Popu'!N65*1000)</f>
        <v>900.50288422374979</v>
      </c>
      <c r="N65" s="18">
        <f>'GDP - GDP (PPP, Current INtl do'!O66/('Population Total - Country Popu'!O65*1000)</f>
        <v>1087.1970043108172</v>
      </c>
      <c r="O65" s="18">
        <f>'GDP - GDP (PPP, Current INtl do'!P66/('Population Total - Country Popu'!P65*1000)</f>
        <v>1133.6907792526238</v>
      </c>
      <c r="P65" s="18">
        <f>'GDP - GDP (PPP, Current INtl do'!Q66/('Population Total - Country Popu'!Q65*1000)</f>
        <v>1153.8106858298554</v>
      </c>
      <c r="Q65" s="18">
        <f>'GDP - GDP (PPP, Current INtl do'!R66/('Population Total - Country Popu'!R65*1000)</f>
        <v>1158.6568779753136</v>
      </c>
      <c r="R65" s="18">
        <f>'GDP - GDP (PPP, Current INtl do'!S66/('Population Total - Country Popu'!S65*1000)</f>
        <v>1185.4068349698819</v>
      </c>
      <c r="S65" s="18">
        <f>'GDP - GDP (PPP, Current INtl do'!T66/('Population Total - Country Popu'!T65*1000)</f>
        <v>1249.0020647846727</v>
      </c>
      <c r="T65" s="18">
        <f>'GDP - GDP (PPP, Current INtl do'!U66/('Population Total - Country Popu'!U65*1000)</f>
        <v>1288.8397425216467</v>
      </c>
      <c r="U65" s="18">
        <f>'GDP - GDP (PPP, Current INtl do'!V66/('Population Total - Country Popu'!V65*1000)</f>
        <v>1322.70258548422</v>
      </c>
      <c r="V65" s="18">
        <f>'GDP - GDP (PPP, Current INtl do'!W66/('Population Total - Country Popu'!W65*1000)</f>
        <v>1366.7729863332504</v>
      </c>
      <c r="W65" s="18">
        <f>'GDP - GDP (PPP, Current INtl do'!X66/('Population Total - Country Popu'!X65*1000)</f>
        <v>1404.9172375279609</v>
      </c>
      <c r="X65" s="18">
        <f>'GDP - GDP (PPP, Current INtl do'!Y66/('Population Total - Country Popu'!Y65*1000)</f>
        <v>1587.354577474588</v>
      </c>
      <c r="Y65" s="18">
        <f>'GDP - GDP (PPP, Current INtl do'!Z66/('Population Total - Country Popu'!Z65*1000)</f>
        <v>1880.644075667559</v>
      </c>
      <c r="Z65" s="18">
        <f>'GDP - GDP (PPP, Current INtl do'!AA66/('Population Total - Country Popu'!AA65*1000)</f>
        <v>1930.531477815096</v>
      </c>
      <c r="AA65" s="18">
        <f>'GDP - GDP (PPP, Current INtl do'!AB66/('Population Total - Country Popu'!AB65*1000)</f>
        <v>1505.2115563100429</v>
      </c>
      <c r="AB65" s="35"/>
      <c r="AC65" s="20">
        <f>(AA65-B65)/B65</f>
        <v>0.1284646205239742</v>
      </c>
      <c r="AD65" s="35"/>
    </row>
    <row r="66" spans="1:30" ht="22.25" customHeight="1" x14ac:dyDescent="0.2">
      <c r="A66" s="34" t="s">
        <v>65</v>
      </c>
      <c r="B66" s="21">
        <f>'GDP - GDP (PPP, Current INtl do'!C67/('Population Total - Country Popu'!C66*1000)</f>
        <v>1349.7554668268613</v>
      </c>
      <c r="C66" s="22">
        <f>'GDP - GDP (PPP, Current INtl do'!D67/('Population Total - Country Popu'!D66*1000)</f>
        <v>1305.8346848416529</v>
      </c>
      <c r="D66" s="22">
        <f>'GDP - GDP (PPP, Current INtl do'!E67/('Population Total - Country Popu'!E66*1000)</f>
        <v>1223.3330968699925</v>
      </c>
      <c r="E66" s="22">
        <f>'GDP - GDP (PPP, Current INtl do'!F67/('Population Total - Country Popu'!F66*1000)</f>
        <v>1013.979289497124</v>
      </c>
      <c r="F66" s="22">
        <f>'GDP - GDP (PPP, Current INtl do'!G67/('Population Total - Country Popu'!G66*1000)</f>
        <v>1138.2911019618005</v>
      </c>
      <c r="G66" s="22">
        <f>'GDP - GDP (PPP, Current INtl do'!H67/('Population Total - Country Popu'!H66*1000)</f>
        <v>1198.0843987597566</v>
      </c>
      <c r="H66" s="22">
        <f>'GDP - GDP (PPP, Current INtl do'!I67/('Population Total - Country Popu'!I66*1000)</f>
        <v>1271.8853355430495</v>
      </c>
      <c r="I66" s="22">
        <f>'GDP - GDP (PPP, Current INtl do'!J67/('Population Total - Country Popu'!J66*1000)</f>
        <v>1418.5741595547554</v>
      </c>
      <c r="J66" s="22">
        <f>'GDP - GDP (PPP, Current INtl do'!K67/('Population Total - Country Popu'!K66*1000)</f>
        <v>1350.857599396154</v>
      </c>
      <c r="K66" s="22">
        <f>'GDP - GDP (PPP, Current INtl do'!L67/('Population Total - Country Popu'!L66*1000)</f>
        <v>1349.3422606815054</v>
      </c>
      <c r="L66" s="22">
        <f>'GDP - GDP (PPP, Current INtl do'!M67/('Population Total - Country Popu'!M66*1000)</f>
        <v>1304.6476161377541</v>
      </c>
      <c r="M66" s="22">
        <f>'GDP - GDP (PPP, Current INtl do'!N67/('Population Total - Country Popu'!N66*1000)</f>
        <v>1250.7723273937702</v>
      </c>
      <c r="N66" s="22">
        <f>'GDP - GDP (PPP, Current INtl do'!O67/('Population Total - Country Popu'!O66*1000)</f>
        <v>1207.3141454832544</v>
      </c>
      <c r="O66" s="22">
        <f>'GDP - GDP (PPP, Current INtl do'!P67/('Population Total - Country Popu'!P66*1000)</f>
        <v>1234.6017262846292</v>
      </c>
      <c r="P66" s="22">
        <f>'GDP - GDP (PPP, Current INtl do'!Q67/('Population Total - Country Popu'!Q66*1000)</f>
        <v>1228.2987265311911</v>
      </c>
      <c r="Q66" s="22">
        <f>'GDP - GDP (PPP, Current INtl do'!R67/('Population Total - Country Popu'!R66*1000)</f>
        <v>1210.9425479208942</v>
      </c>
      <c r="R66" s="22">
        <f>'GDP - GDP (PPP, Current INtl do'!S67/('Population Total - Country Popu'!S66*1000)</f>
        <v>1227.6614040242769</v>
      </c>
      <c r="S66" s="22">
        <f>'GDP - GDP (PPP, Current INtl do'!T67/('Population Total - Country Popu'!T66*1000)</f>
        <v>1223.7133644825383</v>
      </c>
      <c r="T66" s="22">
        <f>'GDP - GDP (PPP, Current INtl do'!U67/('Population Total - Country Popu'!U66*1000)</f>
        <v>1219.1873974589844</v>
      </c>
      <c r="U66" s="22">
        <f>'GDP - GDP (PPP, Current INtl do'!V67/('Population Total - Country Popu'!V66*1000)</f>
        <v>1229.7365160193299</v>
      </c>
      <c r="V66" s="22">
        <f>'GDP - GDP (PPP, Current INtl do'!W67/('Population Total - Country Popu'!W66*1000)</f>
        <v>1246.0188249357188</v>
      </c>
      <c r="W66" s="22">
        <f>'GDP - GDP (PPP, Current INtl do'!X67/('Population Total - Country Popu'!X66*1000)</f>
        <v>1273.3515636571358</v>
      </c>
      <c r="X66" s="22">
        <f>'GDP - GDP (PPP, Current INtl do'!Y67/('Population Total - Country Popu'!Y66*1000)</f>
        <v>1300.373650344201</v>
      </c>
      <c r="Y66" s="22">
        <f>'GDP - GDP (PPP, Current INtl do'!Z67/('Population Total - Country Popu'!Z66*1000)</f>
        <v>1317.461530019378</v>
      </c>
      <c r="Z66" s="22">
        <f>'GDP - GDP (PPP, Current INtl do'!AA67/('Population Total - Country Popu'!AA66*1000)</f>
        <v>1359.7144190460115</v>
      </c>
      <c r="AA66" s="22">
        <f>'GDP - GDP (PPP, Current INtl do'!AB67/('Population Total - Country Popu'!AB66*1000)</f>
        <v>1397.1130159365919</v>
      </c>
      <c r="AB66" s="35"/>
      <c r="AC66" s="23">
        <f>(AA66-B66)/B66</f>
        <v>3.5086021337674897E-2</v>
      </c>
      <c r="AD66" s="35"/>
    </row>
    <row r="67" spans="1:30" ht="24.25" customHeight="1" x14ac:dyDescent="0.2">
      <c r="A67" s="75"/>
      <c r="B67" s="37"/>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5"/>
      <c r="AC67" s="39"/>
      <c r="AD67" s="35"/>
    </row>
    <row r="68" spans="1:30" ht="22.25" customHeight="1" x14ac:dyDescent="0.2">
      <c r="A68" s="34"/>
      <c r="B68" s="40"/>
      <c r="C68" s="121" t="s">
        <v>71</v>
      </c>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3"/>
      <c r="AC68" s="43"/>
      <c r="AD68" s="49"/>
    </row>
  </sheetData>
  <mergeCells count="3">
    <mergeCell ref="A1:AD1"/>
    <mergeCell ref="C68:AB68"/>
    <mergeCell ref="C2:D2"/>
  </mergeCells>
  <pageMargins left="1" right="1" top="1" bottom="1" header="0.25" footer="0.25"/>
  <pageSetup orientation="portrait"/>
  <headerFooter>
    <oddFooter>&amp;C&amp;"Helvetica,Regular"&amp;12&amp;K000000&amp;P</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8"/>
  <sheetViews>
    <sheetView showGridLines="0" workbookViewId="0">
      <pane xSplit="1" ySplit="3" topLeftCell="B49" activePane="bottomRight" state="frozen"/>
      <selection pane="topRight"/>
      <selection pane="bottomLeft"/>
      <selection pane="bottomRight" activeCell="B4" sqref="B4"/>
    </sheetView>
  </sheetViews>
  <sheetFormatPr baseColWidth="10" defaultColWidth="12.25" defaultRowHeight="21.75" customHeight="1" x14ac:dyDescent="0.2"/>
  <cols>
    <col min="1" max="1" width="22.25" style="76" customWidth="1"/>
    <col min="2" max="2" width="10.875" style="76" customWidth="1"/>
    <col min="3" max="3" width="9.75" style="76" customWidth="1"/>
    <col min="4" max="27" width="10.875" style="76" customWidth="1"/>
    <col min="28" max="28" width="1.875" style="76" customWidth="1"/>
    <col min="29" max="29" width="10.875" style="76" customWidth="1"/>
    <col min="30" max="30" width="2.25" style="76" customWidth="1"/>
    <col min="31" max="256" width="12.25" customWidth="1"/>
  </cols>
  <sheetData>
    <row r="1" spans="1:30" ht="30" customHeight="1" x14ac:dyDescent="0.2">
      <c r="A1" s="120" t="s">
        <v>72</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36.5" customHeight="1" x14ac:dyDescent="0.25">
      <c r="A2" s="77" t="s">
        <v>73</v>
      </c>
      <c r="B2" s="4"/>
      <c r="C2" s="125"/>
      <c r="D2" s="126"/>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78">
        <f t="shared" ref="B4:AA4" si="0">SUM(B5:B24)</f>
        <v>9.9459999999999997</v>
      </c>
      <c r="C4" s="79">
        <f t="shared" si="0"/>
        <v>9.9110000000000014</v>
      </c>
      <c r="D4" s="79">
        <f t="shared" si="0"/>
        <v>10.408000000000001</v>
      </c>
      <c r="E4" s="79">
        <f t="shared" si="0"/>
        <v>10.615000000000002</v>
      </c>
      <c r="F4" s="79">
        <f t="shared" si="0"/>
        <v>11.067</v>
      </c>
      <c r="G4" s="79">
        <f t="shared" si="0"/>
        <v>11.175000000000001</v>
      </c>
      <c r="H4" s="79">
        <f t="shared" si="0"/>
        <v>11.718</v>
      </c>
      <c r="I4" s="79">
        <f t="shared" si="0"/>
        <v>11.463000000000001</v>
      </c>
      <c r="J4" s="79">
        <f t="shared" si="0"/>
        <v>11.942</v>
      </c>
      <c r="K4" s="79">
        <f t="shared" si="0"/>
        <v>12.504</v>
      </c>
      <c r="L4" s="79">
        <f t="shared" si="0"/>
        <v>12.655000000000001</v>
      </c>
      <c r="M4" s="79">
        <f t="shared" si="0"/>
        <v>12.526999999999999</v>
      </c>
      <c r="N4" s="79">
        <f t="shared" si="0"/>
        <v>12.042999999999999</v>
      </c>
      <c r="O4" s="79">
        <f t="shared" si="0"/>
        <v>11.890000000000002</v>
      </c>
      <c r="P4" s="79">
        <f t="shared" si="0"/>
        <v>12.213999999999999</v>
      </c>
      <c r="Q4" s="79">
        <f t="shared" si="0"/>
        <v>13.331999999999999</v>
      </c>
      <c r="R4" s="79">
        <f t="shared" si="0"/>
        <v>13.959</v>
      </c>
      <c r="S4" s="79">
        <f t="shared" si="0"/>
        <v>14.184000000000001</v>
      </c>
      <c r="T4" s="79">
        <f t="shared" si="0"/>
        <v>14.216000000000001</v>
      </c>
      <c r="U4" s="79">
        <f t="shared" si="0"/>
        <v>15.120000000000001</v>
      </c>
      <c r="V4" s="79">
        <f t="shared" si="0"/>
        <v>16.089000000000002</v>
      </c>
      <c r="W4" s="79">
        <f t="shared" si="0"/>
        <v>18.085000000000001</v>
      </c>
      <c r="X4" s="79">
        <f t="shared" si="0"/>
        <v>19.463999999999999</v>
      </c>
      <c r="Y4" s="79">
        <f t="shared" si="0"/>
        <v>21.500999999999994</v>
      </c>
      <c r="Z4" s="79">
        <f t="shared" si="0"/>
        <v>23.158805887896747</v>
      </c>
      <c r="AA4" s="79">
        <f t="shared" si="0"/>
        <v>23.32058151926833</v>
      </c>
      <c r="AB4" s="14"/>
      <c r="AC4" s="15">
        <f>(AA4-B4)/B4</f>
        <v>1.3447196379718813</v>
      </c>
      <c r="AD4" s="14"/>
    </row>
    <row r="5" spans="1:30" ht="22.25" customHeight="1" x14ac:dyDescent="0.2">
      <c r="A5" s="16" t="s">
        <v>4</v>
      </c>
      <c r="B5" s="80">
        <v>0.08</v>
      </c>
      <c r="C5" s="81">
        <v>9.1999999999999998E-2</v>
      </c>
      <c r="D5" s="81">
        <v>8.4000000000000005E-2</v>
      </c>
      <c r="E5" s="81">
        <v>8.8999999999999996E-2</v>
      </c>
      <c r="F5" s="81">
        <v>9.0999999999999998E-2</v>
      </c>
      <c r="G5" s="81">
        <v>8.7999999999999995E-2</v>
      </c>
      <c r="H5" s="81">
        <v>8.7000000000000008E-2</v>
      </c>
      <c r="I5" s="81">
        <v>8.3000000000000004E-2</v>
      </c>
      <c r="J5" s="81">
        <v>0.08</v>
      </c>
      <c r="K5" s="81">
        <v>7.8E-2</v>
      </c>
      <c r="L5" s="81">
        <v>7.9000000000000001E-2</v>
      </c>
      <c r="M5" s="81">
        <v>5.6000000000000001E-2</v>
      </c>
      <c r="N5" s="81">
        <v>5.8000000000000003E-2</v>
      </c>
      <c r="O5" s="81">
        <v>4.3999999999999997E-2</v>
      </c>
      <c r="P5" s="81">
        <v>5.3999999999999999E-2</v>
      </c>
      <c r="Q5" s="81">
        <v>4.2000000000000003E-2</v>
      </c>
      <c r="R5" s="81">
        <v>5.0999999999999997E-2</v>
      </c>
      <c r="S5" s="81">
        <v>5.0999999999999997E-2</v>
      </c>
      <c r="T5" s="81">
        <v>5.1999999999999998E-2</v>
      </c>
      <c r="U5" s="81">
        <v>5.1999999999999998E-2</v>
      </c>
      <c r="V5" s="81">
        <v>5.8000000000000003E-2</v>
      </c>
      <c r="W5" s="81">
        <v>6.6000000000000003E-2</v>
      </c>
      <c r="X5" s="81">
        <v>7.6999999999999999E-2</v>
      </c>
      <c r="Y5" s="81">
        <v>0.08</v>
      </c>
      <c r="Z5" s="81">
        <v>8.2103317264875783E-2</v>
      </c>
      <c r="AA5" s="81">
        <v>8.3064110215143303E-2</v>
      </c>
      <c r="AB5" s="19"/>
      <c r="AC5" s="20">
        <f>(AA5-B5)/B5</f>
        <v>3.8301377689291261E-2</v>
      </c>
      <c r="AD5" s="19"/>
    </row>
    <row r="6" spans="1:30" ht="22.25" customHeight="1" x14ac:dyDescent="0.2">
      <c r="A6" s="16" t="s">
        <v>5</v>
      </c>
      <c r="B6" s="82">
        <v>1.7000000000000001E-2</v>
      </c>
      <c r="C6" s="83">
        <v>1.7000000000000001E-2</v>
      </c>
      <c r="D6" s="83">
        <v>1.7000000000000001E-2</v>
      </c>
      <c r="E6" s="83">
        <v>1.7000000000000001E-2</v>
      </c>
      <c r="F6" s="83">
        <v>1.7000000000000001E-2</v>
      </c>
      <c r="G6" s="83">
        <v>1.7999999999999999E-2</v>
      </c>
      <c r="H6" s="83">
        <v>1.7999999999999999E-2</v>
      </c>
      <c r="I6" s="83">
        <v>1.7999999999999999E-2</v>
      </c>
      <c r="J6" s="83">
        <v>1.9E-2</v>
      </c>
      <c r="K6" s="83">
        <v>2.1000000000000001E-2</v>
      </c>
      <c r="L6" s="83">
        <v>2.3E-2</v>
      </c>
      <c r="M6" s="83">
        <v>2.3E-2</v>
      </c>
      <c r="N6" s="83">
        <v>2.4E-2</v>
      </c>
      <c r="O6" s="83">
        <v>2.5999999999999999E-2</v>
      </c>
      <c r="P6" s="83">
        <v>2.7E-2</v>
      </c>
      <c r="Q6" s="83">
        <v>2.8000000000000001E-2</v>
      </c>
      <c r="R6" s="83">
        <v>3.1E-2</v>
      </c>
      <c r="S6" s="83">
        <v>3.1E-2</v>
      </c>
      <c r="T6" s="83">
        <v>3.2000000000000001E-2</v>
      </c>
      <c r="U6" s="83">
        <v>3.2000000000000001E-2</v>
      </c>
      <c r="V6" s="83">
        <v>3.5000000000000003E-2</v>
      </c>
      <c r="W6" s="83">
        <v>4.1000000000000002E-2</v>
      </c>
      <c r="X6" s="83">
        <v>0.04</v>
      </c>
      <c r="Y6" s="83">
        <v>4.3999999999999997E-2</v>
      </c>
      <c r="Z6" s="83">
        <v>4.3709631078623419E-2</v>
      </c>
      <c r="AA6" s="83">
        <v>4.4699950300015182E-2</v>
      </c>
      <c r="AB6" s="19"/>
      <c r="AC6" s="23">
        <f>(AA6-B6)/B6</f>
        <v>1.6294088411773635</v>
      </c>
      <c r="AD6" s="19"/>
    </row>
    <row r="7" spans="1:30" ht="22.25" customHeight="1" x14ac:dyDescent="0.2">
      <c r="A7" s="16" t="s">
        <v>6</v>
      </c>
      <c r="B7" s="80">
        <v>8.7999999999999995E-2</v>
      </c>
      <c r="C7" s="81">
        <v>8.5000000000000006E-2</v>
      </c>
      <c r="D7" s="81">
        <v>8.5000000000000006E-2</v>
      </c>
      <c r="E7" s="81">
        <v>8.5000000000000006E-2</v>
      </c>
      <c r="F7" s="81">
        <v>8.3000000000000004E-2</v>
      </c>
      <c r="G7" s="81">
        <v>8.3000000000000004E-2</v>
      </c>
      <c r="H7" s="81">
        <v>8.5000000000000006E-2</v>
      </c>
      <c r="I7" s="81">
        <v>8.8999999999999996E-2</v>
      </c>
      <c r="J7" s="81">
        <v>8.6000000000000007E-2</v>
      </c>
      <c r="K7" s="81">
        <v>8.6000000000000007E-2</v>
      </c>
      <c r="L7" s="81">
        <v>9.2999999999999999E-2</v>
      </c>
      <c r="M7" s="81">
        <v>0.1</v>
      </c>
      <c r="N7" s="81">
        <v>0.109</v>
      </c>
      <c r="O7" s="81">
        <v>0.115</v>
      </c>
      <c r="P7" s="81">
        <v>0.111</v>
      </c>
      <c r="Q7" s="81">
        <v>0.113</v>
      </c>
      <c r="R7" s="81">
        <v>0.112</v>
      </c>
      <c r="S7" s="81">
        <v>0.126</v>
      </c>
      <c r="T7" s="81">
        <v>0.13600000000000001</v>
      </c>
      <c r="U7" s="81">
        <v>0.126</v>
      </c>
      <c r="V7" s="81">
        <v>0.14099999999999999</v>
      </c>
      <c r="W7" s="81">
        <v>0.129</v>
      </c>
      <c r="X7" s="81">
        <v>0.14099999999999999</v>
      </c>
      <c r="Y7" s="81">
        <v>0.16600000000000001</v>
      </c>
      <c r="Z7" s="81">
        <v>0.1650365031245232</v>
      </c>
      <c r="AA7" s="81">
        <v>0.16832256235914131</v>
      </c>
      <c r="AB7" s="19"/>
      <c r="AC7" s="20">
        <f>(AA7-B7)/B7</f>
        <v>0.91275639044478774</v>
      </c>
      <c r="AD7" s="19"/>
    </row>
    <row r="8" spans="1:30" ht="22.25" customHeight="1" x14ac:dyDescent="0.2">
      <c r="A8" s="16" t="s">
        <v>7</v>
      </c>
      <c r="B8" s="84"/>
      <c r="C8" s="42"/>
      <c r="D8" s="42"/>
      <c r="E8" s="42"/>
      <c r="F8" s="83">
        <v>0.23599999999999999</v>
      </c>
      <c r="G8" s="83">
        <v>0.255</v>
      </c>
      <c r="H8" s="83">
        <v>0.27600000000000002</v>
      </c>
      <c r="I8" s="83">
        <v>0.23599999999999999</v>
      </c>
      <c r="J8" s="83">
        <v>0.161</v>
      </c>
      <c r="K8" s="83">
        <v>0.16900000000000001</v>
      </c>
      <c r="L8" s="83">
        <v>0.16600000000000001</v>
      </c>
      <c r="M8" s="83">
        <v>0.17199999999999999</v>
      </c>
      <c r="N8" s="83">
        <v>0.16500000000000001</v>
      </c>
      <c r="O8" s="83">
        <v>0.19800000000000001</v>
      </c>
      <c r="P8" s="83">
        <v>0.21</v>
      </c>
      <c r="Q8" s="83">
        <v>0.20899999999999999</v>
      </c>
      <c r="R8" s="83">
        <v>0.153</v>
      </c>
      <c r="S8" s="83">
        <v>0.158</v>
      </c>
      <c r="T8" s="83">
        <v>0.113</v>
      </c>
      <c r="U8" s="83">
        <v>0.14000000000000001</v>
      </c>
      <c r="V8" s="83">
        <v>0.14000000000000001</v>
      </c>
      <c r="W8" s="83">
        <v>0.16200000000000001</v>
      </c>
      <c r="X8" s="83">
        <v>0.18</v>
      </c>
      <c r="Y8" s="83">
        <v>0.182</v>
      </c>
      <c r="Z8" s="83">
        <v>0.18102990383085549</v>
      </c>
      <c r="AA8" s="83">
        <v>0.18433847032050529</v>
      </c>
      <c r="AB8" s="19"/>
      <c r="AC8" s="23">
        <f>(AA8-F8)/F8</f>
        <v>-0.2189047867775199</v>
      </c>
      <c r="AD8" s="19"/>
    </row>
    <row r="9" spans="1:30" ht="22.25" customHeight="1" x14ac:dyDescent="0.2">
      <c r="A9" s="16" t="s">
        <v>8</v>
      </c>
      <c r="B9" s="80">
        <v>0.82300000000000006</v>
      </c>
      <c r="C9" s="81">
        <v>0.81400000000000006</v>
      </c>
      <c r="D9" s="81">
        <v>0.80900000000000005</v>
      </c>
      <c r="E9" s="81">
        <v>0.82600000000000007</v>
      </c>
      <c r="F9" s="81">
        <v>0.61099999999999999</v>
      </c>
      <c r="G9" s="81">
        <v>0.69900000000000007</v>
      </c>
      <c r="H9" s="81">
        <v>0.78</v>
      </c>
      <c r="I9" s="81">
        <v>0.83200000000000007</v>
      </c>
      <c r="J9" s="81">
        <v>0.878</v>
      </c>
      <c r="K9" s="81">
        <v>0.86099999999999999</v>
      </c>
      <c r="L9" s="81">
        <v>0.96799999999999997</v>
      </c>
      <c r="M9" s="81">
        <v>1.1870000000000001</v>
      </c>
      <c r="N9" s="81">
        <v>1.2330000000000001</v>
      </c>
      <c r="O9" s="81">
        <v>1.36</v>
      </c>
      <c r="P9" s="81">
        <v>1.444</v>
      </c>
      <c r="Q9" s="81">
        <v>1.3959999999999999</v>
      </c>
      <c r="R9" s="81">
        <v>1.5009999999999999</v>
      </c>
      <c r="S9" s="81">
        <v>1.64</v>
      </c>
      <c r="T9" s="81">
        <v>1.794</v>
      </c>
      <c r="U9" s="81">
        <v>1.8080000000000001</v>
      </c>
      <c r="V9" s="81">
        <v>1.796</v>
      </c>
      <c r="W9" s="81">
        <v>2.1070000000000002</v>
      </c>
      <c r="X9" s="81">
        <v>2.335</v>
      </c>
      <c r="Y9" s="81">
        <v>2.9</v>
      </c>
      <c r="Z9" s="81">
        <v>2.9618783832727442</v>
      </c>
      <c r="AA9" s="81">
        <v>2.9960289578623862</v>
      </c>
      <c r="AB9" s="19"/>
      <c r="AC9" s="20">
        <f>(AA9-B9)/B9</f>
        <v>2.6403754044500438</v>
      </c>
      <c r="AD9" s="19"/>
    </row>
    <row r="10" spans="1:30" ht="22.25" customHeight="1" x14ac:dyDescent="0.2">
      <c r="A10" s="16" t="s">
        <v>9</v>
      </c>
      <c r="B10" s="82">
        <v>1.5880000000000001</v>
      </c>
      <c r="C10" s="83">
        <v>1.32</v>
      </c>
      <c r="D10" s="83">
        <v>1.5109999999999999</v>
      </c>
      <c r="E10" s="83">
        <v>1.7310000000000001</v>
      </c>
      <c r="F10" s="83">
        <v>1.788</v>
      </c>
      <c r="G10" s="83">
        <v>2.06</v>
      </c>
      <c r="H10" s="83">
        <v>2.544</v>
      </c>
      <c r="I10" s="83">
        <v>2.254</v>
      </c>
      <c r="J10" s="83">
        <v>2.7370000000000001</v>
      </c>
      <c r="K10" s="83">
        <v>2.774</v>
      </c>
      <c r="L10" s="83">
        <v>2.8410000000000002</v>
      </c>
      <c r="M10" s="83">
        <v>2.5550000000000002</v>
      </c>
      <c r="N10" s="83">
        <v>2.173</v>
      </c>
      <c r="O10" s="83">
        <v>1.8420000000000001</v>
      </c>
      <c r="P10" s="83">
        <v>2.0790000000000002</v>
      </c>
      <c r="Q10" s="83">
        <v>2.335</v>
      </c>
      <c r="R10" s="83">
        <v>2.6110000000000002</v>
      </c>
      <c r="S10" s="83">
        <v>2.681</v>
      </c>
      <c r="T10" s="83">
        <v>2.7930000000000001</v>
      </c>
      <c r="U10" s="83">
        <v>3.3679999999999999</v>
      </c>
      <c r="V10" s="83">
        <v>3.32</v>
      </c>
      <c r="W10" s="83">
        <v>3.67</v>
      </c>
      <c r="X10" s="83">
        <v>3.4129999999999998</v>
      </c>
      <c r="Y10" s="83">
        <v>3.6269999999999998</v>
      </c>
      <c r="Z10" s="83">
        <v>3.70698332694817</v>
      </c>
      <c r="AA10" s="83">
        <v>3.7525944449691742</v>
      </c>
      <c r="AB10" s="19"/>
      <c r="AC10" s="23">
        <f>(AA10-B10)/B10</f>
        <v>1.3630947386455756</v>
      </c>
      <c r="AD10" s="19"/>
    </row>
    <row r="11" spans="1:30" ht="22.25" customHeight="1" x14ac:dyDescent="0.2">
      <c r="A11" s="16" t="s">
        <v>10</v>
      </c>
      <c r="B11" s="80">
        <v>0.25900000000000001</v>
      </c>
      <c r="C11" s="81">
        <v>0.28199999999999997</v>
      </c>
      <c r="D11" s="81">
        <v>0.27400000000000002</v>
      </c>
      <c r="E11" s="81">
        <v>0.28100000000000003</v>
      </c>
      <c r="F11" s="81">
        <v>0.34599999999999997</v>
      </c>
      <c r="G11" s="81">
        <v>0.34499999999999997</v>
      </c>
      <c r="H11" s="81">
        <v>0.372</v>
      </c>
      <c r="I11" s="81">
        <v>0.45</v>
      </c>
      <c r="J11" s="81">
        <v>0.47399999999999998</v>
      </c>
      <c r="K11" s="81">
        <v>0.52300000000000002</v>
      </c>
      <c r="L11" s="81">
        <v>0.51100000000000001</v>
      </c>
      <c r="M11" s="81">
        <v>0.47499999999999998</v>
      </c>
      <c r="N11" s="81">
        <v>0.33700000000000002</v>
      </c>
      <c r="O11" s="81">
        <v>0.46400000000000002</v>
      </c>
      <c r="P11" s="81">
        <v>0.49299999999999999</v>
      </c>
      <c r="Q11" s="81">
        <v>0.47499999999999998</v>
      </c>
      <c r="R11" s="81">
        <v>0.45900000000000002</v>
      </c>
      <c r="S11" s="81">
        <v>0.495</v>
      </c>
      <c r="T11" s="81">
        <v>0.51500000000000001</v>
      </c>
      <c r="U11" s="81">
        <v>0.48299999999999998</v>
      </c>
      <c r="V11" s="81">
        <v>0.53400000000000003</v>
      </c>
      <c r="W11" s="81">
        <v>0.63100000000000001</v>
      </c>
      <c r="X11" s="81">
        <v>0.72699999999999998</v>
      </c>
      <c r="Y11" s="81">
        <v>0.83899999999999997</v>
      </c>
      <c r="Z11" s="81">
        <v>0.9453054869515839</v>
      </c>
      <c r="AA11" s="81">
        <v>0.94065275002240434</v>
      </c>
      <c r="AB11" s="19"/>
      <c r="AC11" s="20">
        <f>(AA11-B11)/B11</f>
        <v>2.6318638997004027</v>
      </c>
      <c r="AD11" s="19"/>
    </row>
    <row r="12" spans="1:30" ht="22.25" customHeight="1" x14ac:dyDescent="0.2">
      <c r="A12" s="16" t="s">
        <v>11</v>
      </c>
      <c r="B12" s="82">
        <v>0.16700000000000001</v>
      </c>
      <c r="C12" s="83">
        <v>0.18</v>
      </c>
      <c r="D12" s="83">
        <v>0.17899999999999999</v>
      </c>
      <c r="E12" s="83">
        <v>0.189</v>
      </c>
      <c r="F12" s="83">
        <v>0.19600000000000001</v>
      </c>
      <c r="G12" s="83">
        <v>0.19900000000000001</v>
      </c>
      <c r="H12" s="83">
        <v>0.19400000000000001</v>
      </c>
      <c r="I12" s="83">
        <v>0.20699999999999999</v>
      </c>
      <c r="J12" s="83">
        <v>0.21099999999999999</v>
      </c>
      <c r="K12" s="83">
        <v>0.26200000000000001</v>
      </c>
      <c r="L12" s="83">
        <v>0.24399999999999999</v>
      </c>
      <c r="M12" s="83">
        <v>0.24299999999999999</v>
      </c>
      <c r="N12" s="83">
        <v>0.24099999999999999</v>
      </c>
      <c r="O12" s="83">
        <v>0.26100000000000001</v>
      </c>
      <c r="P12" s="83">
        <v>0.26600000000000001</v>
      </c>
      <c r="Q12" s="83">
        <v>0.25</v>
      </c>
      <c r="R12" s="83">
        <v>0.26</v>
      </c>
      <c r="S12" s="83">
        <v>0.25600000000000001</v>
      </c>
      <c r="T12" s="83">
        <v>0.29899999999999999</v>
      </c>
      <c r="U12" s="83">
        <v>0.27400000000000002</v>
      </c>
      <c r="V12" s="83">
        <v>0.32500000000000001</v>
      </c>
      <c r="W12" s="83">
        <v>0.32400000000000001</v>
      </c>
      <c r="X12" s="83">
        <v>0.308</v>
      </c>
      <c r="Y12" s="83">
        <v>0.34699999999999998</v>
      </c>
      <c r="Z12" s="83">
        <v>0.36557938828714809</v>
      </c>
      <c r="AA12" s="83">
        <v>0.36837401701415162</v>
      </c>
      <c r="AB12" s="19"/>
      <c r="AC12" s="23">
        <f>(AA12-B12)/B12</f>
        <v>1.2058324372104887</v>
      </c>
      <c r="AD12" s="19"/>
    </row>
    <row r="13" spans="1:30" ht="22.25" customHeight="1" x14ac:dyDescent="0.2">
      <c r="A13" s="16" t="s">
        <v>12</v>
      </c>
      <c r="B13" s="80">
        <v>0.39900000000000002</v>
      </c>
      <c r="C13" s="81">
        <v>0.41499999999999998</v>
      </c>
      <c r="D13" s="81">
        <v>0.46600000000000003</v>
      </c>
      <c r="E13" s="81">
        <v>0.48399999999999999</v>
      </c>
      <c r="F13" s="81">
        <v>0.443</v>
      </c>
      <c r="G13" s="81">
        <v>0.499</v>
      </c>
      <c r="H13" s="81">
        <v>0.53200000000000003</v>
      </c>
      <c r="I13" s="81">
        <v>0.54500000000000004</v>
      </c>
      <c r="J13" s="81">
        <v>0.59199999999999997</v>
      </c>
      <c r="K13" s="81">
        <v>0.66200000000000003</v>
      </c>
      <c r="L13" s="81">
        <v>0.73399999999999999</v>
      </c>
      <c r="M13" s="81">
        <v>0.78100000000000003</v>
      </c>
      <c r="N13" s="81">
        <v>0.78700000000000003</v>
      </c>
      <c r="O13" s="81">
        <v>0.83499999999999996</v>
      </c>
      <c r="P13" s="81">
        <v>0.84299999999999997</v>
      </c>
      <c r="Q13" s="81">
        <v>0.89900000000000002</v>
      </c>
      <c r="R13" s="81">
        <v>0.99</v>
      </c>
      <c r="S13" s="81">
        <v>1.006</v>
      </c>
      <c r="T13" s="81">
        <v>1.028</v>
      </c>
      <c r="U13" s="81">
        <v>1.008</v>
      </c>
      <c r="V13" s="81">
        <v>1.0680000000000001</v>
      </c>
      <c r="W13" s="81">
        <v>1.069</v>
      </c>
      <c r="X13" s="81">
        <v>1.1100000000000001</v>
      </c>
      <c r="Y13" s="81">
        <v>1.016</v>
      </c>
      <c r="Z13" s="81">
        <v>1.174684405491516</v>
      </c>
      <c r="AA13" s="81">
        <v>1.163372239159371</v>
      </c>
      <c r="AB13" s="19"/>
      <c r="AC13" s="20">
        <f>(AA13-B13)/B13</f>
        <v>1.9157198976425338</v>
      </c>
      <c r="AD13" s="19"/>
    </row>
    <row r="14" spans="1:30" ht="22.25" customHeight="1" x14ac:dyDescent="0.2">
      <c r="A14" s="16" t="s">
        <v>13</v>
      </c>
      <c r="B14" s="82"/>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19"/>
      <c r="AC14" s="23"/>
      <c r="AD14" s="19"/>
    </row>
    <row r="15" spans="1:30" ht="22.25" customHeight="1" x14ac:dyDescent="0.2">
      <c r="A15" s="16" t="s">
        <v>14</v>
      </c>
      <c r="B15" s="80">
        <v>0.27900000000000003</v>
      </c>
      <c r="C15" s="81">
        <v>0.27900000000000003</v>
      </c>
      <c r="D15" s="81">
        <v>0.27400000000000002</v>
      </c>
      <c r="E15" s="81">
        <v>0.29399999999999998</v>
      </c>
      <c r="F15" s="81">
        <v>0.28999999999999998</v>
      </c>
      <c r="G15" s="81">
        <v>0.30399999999999999</v>
      </c>
      <c r="H15" s="81">
        <v>0.28399999999999997</v>
      </c>
      <c r="I15" s="81">
        <v>0.307</v>
      </c>
      <c r="J15" s="81">
        <v>0.309</v>
      </c>
      <c r="K15" s="81">
        <v>0.32400000000000001</v>
      </c>
      <c r="L15" s="81">
        <v>0.36799999999999999</v>
      </c>
      <c r="M15" s="81">
        <v>0.43099999999999999</v>
      </c>
      <c r="N15" s="81">
        <v>0.433</v>
      </c>
      <c r="O15" s="81">
        <v>0.52300000000000002</v>
      </c>
      <c r="P15" s="81">
        <v>0.52400000000000002</v>
      </c>
      <c r="Q15" s="81">
        <v>0.497</v>
      </c>
      <c r="R15" s="81">
        <v>0.54</v>
      </c>
      <c r="S15" s="81">
        <v>0.61699999999999999</v>
      </c>
      <c r="T15" s="81">
        <v>0.61799999999999999</v>
      </c>
      <c r="U15" s="81">
        <v>0.69000000000000006</v>
      </c>
      <c r="V15" s="81">
        <v>0.746</v>
      </c>
      <c r="W15" s="81">
        <v>0.879</v>
      </c>
      <c r="X15" s="81">
        <v>0.85099999999999998</v>
      </c>
      <c r="Y15" s="81">
        <v>1.0960000000000001</v>
      </c>
      <c r="Z15" s="81">
        <v>1.1060060931711031</v>
      </c>
      <c r="AA15" s="81">
        <v>1.1402247733740769</v>
      </c>
      <c r="AB15" s="19"/>
      <c r="AC15" s="20">
        <f>(AA15-B15)/B15</f>
        <v>3.0868271447099529</v>
      </c>
      <c r="AD15" s="19"/>
    </row>
    <row r="16" spans="1:30" ht="22.25" customHeight="1" x14ac:dyDescent="0.2">
      <c r="A16" s="16" t="s">
        <v>15</v>
      </c>
      <c r="B16" s="82">
        <v>0.33200000000000002</v>
      </c>
      <c r="C16" s="83">
        <v>0.40500000000000003</v>
      </c>
      <c r="D16" s="83">
        <v>0.39800000000000002</v>
      </c>
      <c r="E16" s="83">
        <v>0.40799999999999997</v>
      </c>
      <c r="F16" s="83">
        <v>0.45800000000000002</v>
      </c>
      <c r="G16" s="83">
        <v>0.499</v>
      </c>
      <c r="H16" s="83">
        <v>0.51900000000000002</v>
      </c>
      <c r="I16" s="83">
        <v>0.54400000000000004</v>
      </c>
      <c r="J16" s="83">
        <v>0.58399999999999996</v>
      </c>
      <c r="K16" s="83">
        <v>0.60499999999999998</v>
      </c>
      <c r="L16" s="83">
        <v>0.78</v>
      </c>
      <c r="M16" s="83">
        <v>0.82900000000000007</v>
      </c>
      <c r="N16" s="83">
        <v>0.82300000000000006</v>
      </c>
      <c r="O16" s="83">
        <v>0.81200000000000006</v>
      </c>
      <c r="P16" s="83">
        <v>0.82000000000000006</v>
      </c>
      <c r="Q16" s="83">
        <v>0.94000000000000006</v>
      </c>
      <c r="R16" s="83">
        <v>0.98799999999999999</v>
      </c>
      <c r="S16" s="83">
        <v>1.0529999999999999</v>
      </c>
      <c r="T16" s="83">
        <v>1.0760000000000001</v>
      </c>
      <c r="U16" s="83">
        <v>1.119</v>
      </c>
      <c r="V16" s="83">
        <v>1.137</v>
      </c>
      <c r="W16" s="83">
        <v>1.165</v>
      </c>
      <c r="X16" s="83">
        <v>1.159</v>
      </c>
      <c r="Y16" s="83">
        <v>1.177</v>
      </c>
      <c r="Z16" s="83">
        <v>1.3589162043116609</v>
      </c>
      <c r="AA16" s="83">
        <v>1.345065275953597</v>
      </c>
      <c r="AB16" s="19"/>
      <c r="AC16" s="23">
        <f>(AA16-B16)/B16</f>
        <v>3.0514014335951716</v>
      </c>
      <c r="AD16" s="19"/>
    </row>
    <row r="17" spans="1:30" ht="22.25" customHeight="1" x14ac:dyDescent="0.2">
      <c r="A17" s="16" t="s">
        <v>16</v>
      </c>
      <c r="B17" s="80">
        <v>0.14799999999999999</v>
      </c>
      <c r="C17" s="81">
        <v>0.13300000000000001</v>
      </c>
      <c r="D17" s="81">
        <v>0.13300000000000001</v>
      </c>
      <c r="E17" s="81">
        <v>0.13500000000000001</v>
      </c>
      <c r="F17" s="81">
        <v>0.129</v>
      </c>
      <c r="G17" s="81">
        <v>0.126</v>
      </c>
      <c r="H17" s="81">
        <v>0.13100000000000001</v>
      </c>
      <c r="I17" s="81">
        <v>0.13600000000000001</v>
      </c>
      <c r="J17" s="81">
        <v>0.13300000000000001</v>
      </c>
      <c r="K17" s="81">
        <v>0.13900000000000001</v>
      </c>
      <c r="L17" s="81">
        <v>0.14399999999999999</v>
      </c>
      <c r="M17" s="81">
        <v>0.14499999999999999</v>
      </c>
      <c r="N17" s="81">
        <v>0.14499999999999999</v>
      </c>
      <c r="O17" s="81">
        <v>0.14199999999999999</v>
      </c>
      <c r="P17" s="81">
        <v>0.14399999999999999</v>
      </c>
      <c r="Q17" s="81">
        <v>0.14399999999999999</v>
      </c>
      <c r="R17" s="81">
        <v>0.14399999999999999</v>
      </c>
      <c r="S17" s="81">
        <v>0.152</v>
      </c>
      <c r="T17" s="81">
        <v>0.14799999999999999</v>
      </c>
      <c r="U17" s="81">
        <v>0.157</v>
      </c>
      <c r="V17" s="81">
        <v>0.161</v>
      </c>
      <c r="W17" s="81">
        <v>0.18099999999999999</v>
      </c>
      <c r="X17" s="81">
        <v>0.20100000000000001</v>
      </c>
      <c r="Y17" s="81">
        <v>0.218</v>
      </c>
      <c r="Z17" s="81">
        <v>0.21566034338546711</v>
      </c>
      <c r="AA17" s="81">
        <v>0.22022931615688821</v>
      </c>
      <c r="AB17" s="19"/>
      <c r="AC17" s="20">
        <f>(AA17-B17)/B17</f>
        <v>0.48803591997897444</v>
      </c>
      <c r="AD17" s="19"/>
    </row>
    <row r="18" spans="1:30" ht="22.25" customHeight="1" x14ac:dyDescent="0.2">
      <c r="A18" s="16" t="s">
        <v>17</v>
      </c>
      <c r="B18" s="82">
        <v>4.1000000000000002E-2</v>
      </c>
      <c r="C18" s="83">
        <v>4.7E-2</v>
      </c>
      <c r="D18" s="83">
        <v>4.7E-2</v>
      </c>
      <c r="E18" s="83">
        <v>0.05</v>
      </c>
      <c r="F18" s="83">
        <v>5.5E-2</v>
      </c>
      <c r="G18" s="83">
        <v>5.3999999999999999E-2</v>
      </c>
      <c r="H18" s="83">
        <v>6.4000000000000001E-2</v>
      </c>
      <c r="I18" s="83">
        <v>9.2999999999999999E-2</v>
      </c>
      <c r="J18" s="83">
        <v>0.11799999999999999</v>
      </c>
      <c r="K18" s="83">
        <v>0.13900000000000001</v>
      </c>
      <c r="L18" s="83">
        <v>0.156</v>
      </c>
      <c r="M18" s="83">
        <v>0.17299999999999999</v>
      </c>
      <c r="N18" s="83">
        <v>0.14699999999999999</v>
      </c>
      <c r="O18" s="83">
        <v>0.15</v>
      </c>
      <c r="P18" s="83">
        <v>0.20100000000000001</v>
      </c>
      <c r="Q18" s="83">
        <v>0.188</v>
      </c>
      <c r="R18" s="83">
        <v>0.2</v>
      </c>
      <c r="S18" s="83">
        <v>0.17499999999999999</v>
      </c>
      <c r="T18" s="83">
        <v>0.189</v>
      </c>
      <c r="U18" s="83">
        <v>0.20200000000000001</v>
      </c>
      <c r="V18" s="83">
        <v>0.188</v>
      </c>
      <c r="W18" s="83">
        <v>0.16300000000000001</v>
      </c>
      <c r="X18" s="83">
        <v>0.192</v>
      </c>
      <c r="Y18" s="83">
        <v>0.17599999999999999</v>
      </c>
      <c r="Z18" s="83">
        <v>0.1748385243144937</v>
      </c>
      <c r="AA18" s="83">
        <v>0.1787998012000607</v>
      </c>
      <c r="AB18" s="19"/>
      <c r="AC18" s="23">
        <f>(AA18-B18)/B18</f>
        <v>3.3609707609770898</v>
      </c>
      <c r="AD18" s="19"/>
    </row>
    <row r="19" spans="1:30" ht="23.25" customHeight="1" x14ac:dyDescent="0.2">
      <c r="A19" s="24" t="s">
        <v>18</v>
      </c>
      <c r="B19" s="80">
        <v>5.0000000000000001E-3</v>
      </c>
      <c r="C19" s="81">
        <v>1E-3</v>
      </c>
      <c r="D19" s="81">
        <v>3.0000000000000001E-3</v>
      </c>
      <c r="E19" s="81">
        <v>3.0000000000000001E-3</v>
      </c>
      <c r="F19" s="81">
        <v>3.0000000000000001E-3</v>
      </c>
      <c r="G19" s="81">
        <v>3.0000000000000001E-3</v>
      </c>
      <c r="H19" s="73" t="s">
        <v>74</v>
      </c>
      <c r="I19" s="73" t="s">
        <v>74</v>
      </c>
      <c r="J19" s="73" t="s">
        <v>74</v>
      </c>
      <c r="K19" s="73" t="s">
        <v>74</v>
      </c>
      <c r="L19" s="81">
        <v>0.14099999999999999</v>
      </c>
      <c r="M19" s="81">
        <v>0.13700000000000001</v>
      </c>
      <c r="N19" s="81">
        <v>0.16</v>
      </c>
      <c r="O19" s="81">
        <v>0.16200000000000001</v>
      </c>
      <c r="P19" s="81">
        <v>0.16200000000000001</v>
      </c>
      <c r="Q19" s="81">
        <v>0.16200000000000001</v>
      </c>
      <c r="R19" s="81">
        <v>0.16200000000000001</v>
      </c>
      <c r="S19" s="81">
        <v>0.16600000000000001</v>
      </c>
      <c r="T19" s="81">
        <v>0.16400000000000001</v>
      </c>
      <c r="U19" s="81">
        <v>0.16300000000000001</v>
      </c>
      <c r="V19" s="81">
        <v>0.16700000000000001</v>
      </c>
      <c r="W19" s="81">
        <v>0.157</v>
      </c>
      <c r="X19" s="81">
        <v>0.17399999999999999</v>
      </c>
      <c r="Y19" s="81">
        <v>0.17</v>
      </c>
      <c r="Z19" s="81">
        <v>0.1688781200764996</v>
      </c>
      <c r="AA19" s="81">
        <v>0.17270435343187679</v>
      </c>
      <c r="AB19" s="19"/>
      <c r="AC19" s="20">
        <f>(AA19-B19)/B19</f>
        <v>33.540870686375357</v>
      </c>
      <c r="AD19" s="14"/>
    </row>
    <row r="20" spans="1:30" ht="22.25" customHeight="1" x14ac:dyDescent="0.2">
      <c r="A20" s="16" t="s">
        <v>19</v>
      </c>
      <c r="B20" s="82"/>
      <c r="C20" s="83"/>
      <c r="D20" s="83"/>
      <c r="E20" s="83"/>
      <c r="F20" s="83"/>
      <c r="G20" s="83"/>
      <c r="H20" s="83"/>
      <c r="I20" s="83"/>
      <c r="J20" s="83"/>
      <c r="K20" s="83"/>
      <c r="L20" s="83"/>
      <c r="M20" s="83"/>
      <c r="N20" s="83"/>
      <c r="O20" s="83"/>
      <c r="P20" s="83"/>
      <c r="Q20" s="83"/>
      <c r="R20" s="83"/>
      <c r="S20" s="83"/>
      <c r="T20" s="83"/>
      <c r="U20" s="83"/>
      <c r="V20" s="83"/>
      <c r="W20" s="83"/>
      <c r="X20" s="85">
        <v>0.36299999999999999</v>
      </c>
      <c r="Y20" s="85">
        <v>0.39500000000000002</v>
      </c>
      <c r="Z20" s="85">
        <v>0.39239327900127841</v>
      </c>
      <c r="AA20" s="85">
        <v>0.40128364473877259</v>
      </c>
      <c r="AB20" s="19"/>
      <c r="AC20" s="23">
        <f>(AA20-X20)/X20</f>
        <v>0.10546458605722481</v>
      </c>
      <c r="AD20" s="19"/>
    </row>
    <row r="21" spans="1:30" ht="22.25" customHeight="1" x14ac:dyDescent="0.2">
      <c r="A21" s="16" t="s">
        <v>20</v>
      </c>
      <c r="B21" s="80">
        <v>0.20699999999999999</v>
      </c>
      <c r="C21" s="81">
        <v>0.21299999999999999</v>
      </c>
      <c r="D21" s="81">
        <v>0.215</v>
      </c>
      <c r="E21" s="81">
        <v>0.21299999999999999</v>
      </c>
      <c r="F21" s="81">
        <v>0.193</v>
      </c>
      <c r="G21" s="81">
        <v>0.25600000000000001</v>
      </c>
      <c r="H21" s="81">
        <v>0.28899999999999998</v>
      </c>
      <c r="I21" s="81">
        <v>0.30199999999999999</v>
      </c>
      <c r="J21" s="81">
        <v>0.34499999999999997</v>
      </c>
      <c r="K21" s="81">
        <v>0.35799999999999998</v>
      </c>
      <c r="L21" s="81">
        <v>0.39</v>
      </c>
      <c r="M21" s="81">
        <v>0.41199999999999998</v>
      </c>
      <c r="N21" s="81">
        <v>0.42499999999999999</v>
      </c>
      <c r="O21" s="81">
        <v>0.436</v>
      </c>
      <c r="P21" s="81">
        <v>0.47399999999999998</v>
      </c>
      <c r="Q21" s="81">
        <v>0.59199999999999997</v>
      </c>
      <c r="R21" s="81">
        <v>0.69200000000000006</v>
      </c>
      <c r="S21" s="81">
        <v>0.78800000000000003</v>
      </c>
      <c r="T21" s="81">
        <v>0.87</v>
      </c>
      <c r="U21" s="81">
        <v>0.92200000000000004</v>
      </c>
      <c r="V21" s="81">
        <v>1.069</v>
      </c>
      <c r="W21" s="81">
        <v>1.163</v>
      </c>
      <c r="X21" s="81">
        <v>1.1140000000000001</v>
      </c>
      <c r="Y21" s="81">
        <v>1.335</v>
      </c>
      <c r="Z21" s="81">
        <v>1.373341724550518</v>
      </c>
      <c r="AA21" s="81">
        <v>1.387830024137259</v>
      </c>
      <c r="AB21" s="19"/>
      <c r="AC21" s="20">
        <f t="shared" ref="AC21:AC26" si="1">(AA21-B21)/B21</f>
        <v>5.7044928702283038</v>
      </c>
      <c r="AD21" s="19"/>
    </row>
    <row r="22" spans="1:30" ht="22.25" customHeight="1" x14ac:dyDescent="0.2">
      <c r="A22" s="16" t="s">
        <v>21</v>
      </c>
      <c r="B22" s="82">
        <v>0.61799999999999999</v>
      </c>
      <c r="C22" s="83">
        <v>0.65400000000000003</v>
      </c>
      <c r="D22" s="83">
        <v>0.63400000000000001</v>
      </c>
      <c r="E22" s="83">
        <v>0.70799999999999996</v>
      </c>
      <c r="F22" s="83">
        <v>0.65600000000000003</v>
      </c>
      <c r="G22" s="83">
        <v>0.96899999999999997</v>
      </c>
      <c r="H22" s="83">
        <v>0.94400000000000006</v>
      </c>
      <c r="I22" s="83">
        <v>0.78600000000000003</v>
      </c>
      <c r="J22" s="83">
        <v>0.69700000000000006</v>
      </c>
      <c r="K22" s="83">
        <v>0.69200000000000006</v>
      </c>
      <c r="L22" s="83">
        <v>0.72299999999999998</v>
      </c>
      <c r="M22" s="83">
        <v>0.85299999999999998</v>
      </c>
      <c r="N22" s="83">
        <v>0.97899999999999998</v>
      </c>
      <c r="O22" s="83">
        <v>1.038</v>
      </c>
      <c r="P22" s="83">
        <v>1.19</v>
      </c>
      <c r="Q22" s="83">
        <v>1.5009999999999999</v>
      </c>
      <c r="R22" s="83">
        <v>1.6439999999999999</v>
      </c>
      <c r="S22" s="83">
        <v>1.6080000000000001</v>
      </c>
      <c r="T22" s="83">
        <v>1.675</v>
      </c>
      <c r="U22" s="83">
        <v>1.6140000000000001</v>
      </c>
      <c r="V22" s="83">
        <v>1.9379999999999999</v>
      </c>
      <c r="W22" s="83">
        <v>2.2069999999999999</v>
      </c>
      <c r="X22" s="83">
        <v>2.6030000000000002</v>
      </c>
      <c r="Y22" s="83">
        <v>2.9319999999999999</v>
      </c>
      <c r="Z22" s="83">
        <v>3.009123812614614</v>
      </c>
      <c r="AA22" s="83">
        <v>3.137720415649738</v>
      </c>
      <c r="AB22" s="19"/>
      <c r="AC22" s="23">
        <f t="shared" si="1"/>
        <v>4.0772175010513561</v>
      </c>
      <c r="AD22" s="19"/>
    </row>
    <row r="23" spans="1:30" ht="22.25" customHeight="1" x14ac:dyDescent="0.2">
      <c r="A23" s="16" t="s">
        <v>22</v>
      </c>
      <c r="B23" s="80">
        <v>0.66700000000000004</v>
      </c>
      <c r="C23" s="81">
        <v>0.65900000000000003</v>
      </c>
      <c r="D23" s="81">
        <v>0.67</v>
      </c>
      <c r="E23" s="81">
        <v>0.68200000000000005</v>
      </c>
      <c r="F23" s="81">
        <v>0.66</v>
      </c>
      <c r="G23" s="81">
        <v>0.59199999999999997</v>
      </c>
      <c r="H23" s="81">
        <v>0.51</v>
      </c>
      <c r="I23" s="81">
        <v>0.65200000000000002</v>
      </c>
      <c r="J23" s="81">
        <v>0.63100000000000001</v>
      </c>
      <c r="K23" s="81">
        <v>0.49299999999999999</v>
      </c>
      <c r="L23" s="81">
        <v>0.497</v>
      </c>
      <c r="M23" s="81">
        <v>0.52</v>
      </c>
      <c r="N23" s="81">
        <v>0.54100000000000004</v>
      </c>
      <c r="O23" s="81">
        <v>0.57600000000000007</v>
      </c>
      <c r="P23" s="81">
        <v>0.58499999999999996</v>
      </c>
      <c r="Q23" s="81">
        <v>0.624</v>
      </c>
      <c r="R23" s="81">
        <v>0.57200000000000006</v>
      </c>
      <c r="S23" s="81">
        <v>0.48499999999999999</v>
      </c>
      <c r="T23" s="81">
        <v>0.59499999999999997</v>
      </c>
      <c r="U23" s="81">
        <v>0.68900000000000006</v>
      </c>
      <c r="V23" s="81">
        <v>0.73899999999999999</v>
      </c>
      <c r="W23" s="81">
        <v>0.8</v>
      </c>
      <c r="X23" s="81">
        <v>0.94900000000000007</v>
      </c>
      <c r="Y23" s="81">
        <v>1.0429999999999999</v>
      </c>
      <c r="Z23" s="81">
        <v>1.0992136045191621</v>
      </c>
      <c r="AA23" s="81">
        <v>1.1062026624053909</v>
      </c>
      <c r="AB23" s="19"/>
      <c r="AC23" s="20">
        <f t="shared" si="1"/>
        <v>0.6584747562299712</v>
      </c>
      <c r="AD23" s="19"/>
    </row>
    <row r="24" spans="1:30" ht="22.25" customHeight="1" x14ac:dyDescent="0.2">
      <c r="A24" s="16" t="s">
        <v>23</v>
      </c>
      <c r="B24" s="82">
        <v>4.2279999999999998</v>
      </c>
      <c r="C24" s="83">
        <v>4.3150000000000004</v>
      </c>
      <c r="D24" s="83">
        <v>4.609</v>
      </c>
      <c r="E24" s="83">
        <v>4.42</v>
      </c>
      <c r="F24" s="83">
        <v>4.8120000000000003</v>
      </c>
      <c r="G24" s="83">
        <v>4.1260000000000003</v>
      </c>
      <c r="H24" s="83">
        <v>4.0890000000000004</v>
      </c>
      <c r="I24" s="83">
        <v>3.9289999999999998</v>
      </c>
      <c r="J24" s="83">
        <v>3.887</v>
      </c>
      <c r="K24" s="83">
        <v>4.3180000000000014</v>
      </c>
      <c r="L24" s="83">
        <v>3.7970000000000002</v>
      </c>
      <c r="M24" s="83">
        <v>3.4350000000000001</v>
      </c>
      <c r="N24" s="83">
        <v>3.2629999999999999</v>
      </c>
      <c r="O24" s="83">
        <v>2.9060000000000001</v>
      </c>
      <c r="P24" s="83">
        <v>2.5870000000000002</v>
      </c>
      <c r="Q24" s="83">
        <v>2.9369999999999998</v>
      </c>
      <c r="R24" s="83">
        <v>2.8490000000000002</v>
      </c>
      <c r="S24" s="83">
        <v>2.6960000000000002</v>
      </c>
      <c r="T24" s="83">
        <v>2.1190000000000002</v>
      </c>
      <c r="U24" s="83">
        <v>2.2730000000000001</v>
      </c>
      <c r="V24" s="83">
        <v>2.5270000000000001</v>
      </c>
      <c r="W24" s="83">
        <v>3.1709999999999998</v>
      </c>
      <c r="X24" s="83">
        <v>3.5270000000000001</v>
      </c>
      <c r="Y24" s="83">
        <v>3.758</v>
      </c>
      <c r="Z24" s="83">
        <v>4.6341238357019101</v>
      </c>
      <c r="AA24" s="83">
        <v>4.5290737499983784</v>
      </c>
      <c r="AB24" s="19"/>
      <c r="AC24" s="23">
        <f t="shared" si="1"/>
        <v>7.1209496215321355E-2</v>
      </c>
      <c r="AD24" s="19"/>
    </row>
    <row r="25" spans="1:30" ht="22.25" customHeight="1" x14ac:dyDescent="0.2">
      <c r="A25" s="27" t="s">
        <v>24</v>
      </c>
      <c r="B25" s="86">
        <f t="shared" ref="B25:AA25" si="2">SUM(B26:B34)</f>
        <v>4.37</v>
      </c>
      <c r="C25" s="87">
        <f t="shared" si="2"/>
        <v>4.1419999999999995</v>
      </c>
      <c r="D25" s="87">
        <f t="shared" si="2"/>
        <v>4.3490000000000002</v>
      </c>
      <c r="E25" s="87">
        <f t="shared" si="2"/>
        <v>4.4379999999999997</v>
      </c>
      <c r="F25" s="87">
        <f t="shared" si="2"/>
        <v>3.6719999999999997</v>
      </c>
      <c r="G25" s="87">
        <f t="shared" si="2"/>
        <v>5.718</v>
      </c>
      <c r="H25" s="87">
        <f t="shared" si="2"/>
        <v>5.6899999999999995</v>
      </c>
      <c r="I25" s="87">
        <f t="shared" si="2"/>
        <v>5.0960000000000001</v>
      </c>
      <c r="J25" s="87">
        <f t="shared" si="2"/>
        <v>4.7220000000000004</v>
      </c>
      <c r="K25" s="87">
        <f t="shared" si="2"/>
        <v>5.1549999999999994</v>
      </c>
      <c r="L25" s="87">
        <f t="shared" si="2"/>
        <v>5.7130000000000001</v>
      </c>
      <c r="M25" s="87">
        <f t="shared" si="2"/>
        <v>6.8289999999999997</v>
      </c>
      <c r="N25" s="87">
        <f t="shared" si="2"/>
        <v>8.3280000000000012</v>
      </c>
      <c r="O25" s="87">
        <f t="shared" si="2"/>
        <v>7.8810000000000002</v>
      </c>
      <c r="P25" s="87">
        <f t="shared" si="2"/>
        <v>10.250999999999999</v>
      </c>
      <c r="Q25" s="87">
        <f t="shared" si="2"/>
        <v>10.479000000000001</v>
      </c>
      <c r="R25" s="87">
        <f t="shared" si="2"/>
        <v>9.9959999999999987</v>
      </c>
      <c r="S25" s="87">
        <f t="shared" si="2"/>
        <v>10.817</v>
      </c>
      <c r="T25" s="87">
        <f t="shared" si="2"/>
        <v>11.065</v>
      </c>
      <c r="U25" s="87">
        <f t="shared" si="2"/>
        <v>13.264999999999999</v>
      </c>
      <c r="V25" s="87">
        <f t="shared" si="2"/>
        <v>12.218999999999998</v>
      </c>
      <c r="W25" s="87">
        <f t="shared" si="2"/>
        <v>13.175000000000002</v>
      </c>
      <c r="X25" s="87">
        <f t="shared" si="2"/>
        <v>14.589000000000002</v>
      </c>
      <c r="Y25" s="87">
        <f t="shared" si="2"/>
        <v>14.401999999999999</v>
      </c>
      <c r="Z25" s="87">
        <f t="shared" si="2"/>
        <v>14.52180060050366</v>
      </c>
      <c r="AA25" s="87">
        <f t="shared" si="2"/>
        <v>15.070300199913305</v>
      </c>
      <c r="AB25" s="14"/>
      <c r="AC25" s="30">
        <f t="shared" si="1"/>
        <v>2.4485812814446919</v>
      </c>
      <c r="AD25" s="19"/>
    </row>
    <row r="26" spans="1:30" ht="22.25" customHeight="1" x14ac:dyDescent="0.2">
      <c r="A26" s="16" t="s">
        <v>25</v>
      </c>
      <c r="B26" s="82">
        <v>1.395</v>
      </c>
      <c r="C26" s="83">
        <v>1.3879999999999999</v>
      </c>
      <c r="D26" s="83">
        <v>1.417</v>
      </c>
      <c r="E26" s="83">
        <v>1.575</v>
      </c>
      <c r="F26" s="83">
        <v>1.0609999999999999</v>
      </c>
      <c r="G26" s="83">
        <v>2.9929999999999999</v>
      </c>
      <c r="H26" s="83">
        <v>2.8519999999999999</v>
      </c>
      <c r="I26" s="83">
        <v>2.0129999999999999</v>
      </c>
      <c r="J26" s="83">
        <v>1.9930000000000001</v>
      </c>
      <c r="K26" s="83">
        <v>2.4969999999999999</v>
      </c>
      <c r="L26" s="83">
        <v>2.6019999999999999</v>
      </c>
      <c r="M26" s="83">
        <v>2.6539999999999999</v>
      </c>
      <c r="N26" s="83">
        <v>3.4540000000000002</v>
      </c>
      <c r="O26" s="83">
        <v>2.472</v>
      </c>
      <c r="P26" s="83">
        <v>5.125</v>
      </c>
      <c r="Q26" s="83">
        <v>5.2240000000000002</v>
      </c>
      <c r="R26" s="83">
        <v>6.0720000000000001</v>
      </c>
      <c r="S26" s="83">
        <v>6.859</v>
      </c>
      <c r="T26" s="83">
        <v>7.0110000000000001</v>
      </c>
      <c r="U26" s="83">
        <v>7.5789999999999997</v>
      </c>
      <c r="V26" s="83">
        <v>7.9240000000000004</v>
      </c>
      <c r="W26" s="83">
        <v>8.2740000000000009</v>
      </c>
      <c r="X26" s="83">
        <v>9.1080000000000005</v>
      </c>
      <c r="Y26" s="83">
        <v>8.8529999999999998</v>
      </c>
      <c r="Z26" s="83">
        <v>8.8481738691045173</v>
      </c>
      <c r="AA26" s="83">
        <v>8.9901727611454536</v>
      </c>
      <c r="AB26" s="19"/>
      <c r="AC26" s="23">
        <f t="shared" si="1"/>
        <v>5.4445682875594654</v>
      </c>
      <c r="AD26" s="19"/>
    </row>
    <row r="27" spans="1:30" ht="22.25" customHeight="1" x14ac:dyDescent="0.2">
      <c r="A27" s="16" t="s">
        <v>26</v>
      </c>
      <c r="B27" s="80">
        <v>0.17399999999999999</v>
      </c>
      <c r="C27" s="81">
        <v>0.221</v>
      </c>
      <c r="D27" s="81">
        <v>0.23499999999999999</v>
      </c>
      <c r="E27" s="81">
        <v>0.245</v>
      </c>
      <c r="F27" s="81">
        <v>0.26600000000000001</v>
      </c>
      <c r="G27" s="81">
        <v>0.317</v>
      </c>
      <c r="H27" s="81">
        <v>0.29799999999999999</v>
      </c>
      <c r="I27" s="81">
        <v>0.42699999999999999</v>
      </c>
      <c r="J27" s="81">
        <v>0.54600000000000004</v>
      </c>
      <c r="K27" s="81">
        <v>0.499</v>
      </c>
      <c r="L27" s="81">
        <v>1.0649999999999999</v>
      </c>
      <c r="M27" s="81">
        <v>1.4570000000000001</v>
      </c>
      <c r="N27" s="81">
        <v>1.73</v>
      </c>
      <c r="O27" s="81">
        <v>1.7969999999999999</v>
      </c>
      <c r="P27" s="81">
        <v>1.6519999999999999</v>
      </c>
      <c r="Q27" s="81">
        <v>1.766</v>
      </c>
      <c r="R27" s="81">
        <v>0.54700000000000004</v>
      </c>
      <c r="S27" s="81">
        <v>0.50600000000000001</v>
      </c>
      <c r="T27" s="81">
        <v>0.60299999999999998</v>
      </c>
      <c r="U27" s="81">
        <v>2.0830000000000002</v>
      </c>
      <c r="V27" s="81">
        <v>0.47399999999999998</v>
      </c>
      <c r="W27" s="81">
        <v>0.30299999999999999</v>
      </c>
      <c r="X27" s="81">
        <v>1.0349999999999999</v>
      </c>
      <c r="Y27" s="81">
        <v>1.0629999999999999</v>
      </c>
      <c r="Z27" s="81">
        <v>1.0409999999999999</v>
      </c>
      <c r="AA27" s="81">
        <v>1.19</v>
      </c>
      <c r="AB27" s="19">
        <v>1.2549999999999999</v>
      </c>
      <c r="AC27" s="20">
        <v>0.877</v>
      </c>
      <c r="AD27" s="19">
        <v>0.875</v>
      </c>
    </row>
    <row r="28" spans="1:30" ht="23.25" customHeight="1" x14ac:dyDescent="0.2">
      <c r="A28" s="24" t="s">
        <v>27</v>
      </c>
      <c r="B28" s="82">
        <v>5.3999999999999999E-2</v>
      </c>
      <c r="C28" s="83">
        <v>5.6000000000000001E-2</v>
      </c>
      <c r="D28" s="83">
        <v>5.8999999999999997E-2</v>
      </c>
      <c r="E28" s="83">
        <v>6.0999999999999999E-2</v>
      </c>
      <c r="F28" s="83">
        <v>6.4000000000000001E-2</v>
      </c>
      <c r="G28" s="83">
        <v>6.4000000000000001E-2</v>
      </c>
      <c r="H28" s="83">
        <v>6.4000000000000001E-2</v>
      </c>
      <c r="I28" s="83">
        <v>6.7000000000000004E-2</v>
      </c>
      <c r="J28" s="83">
        <v>6.8000000000000005E-2</v>
      </c>
      <c r="K28" s="83">
        <v>7.2000000000000008E-2</v>
      </c>
      <c r="L28" s="83">
        <v>7.2999999999999995E-2</v>
      </c>
      <c r="M28" s="83">
        <v>6.7000000000000004E-2</v>
      </c>
      <c r="N28" s="83">
        <v>6.7000000000000004E-2</v>
      </c>
      <c r="O28" s="83">
        <v>6.4000000000000001E-2</v>
      </c>
      <c r="P28" s="83">
        <v>6.4000000000000001E-2</v>
      </c>
      <c r="Q28" s="83">
        <v>6.4000000000000001E-2</v>
      </c>
      <c r="R28" s="83">
        <v>6.8000000000000005E-2</v>
      </c>
      <c r="S28" s="83">
        <v>6.9000000000000006E-2</v>
      </c>
      <c r="T28" s="83">
        <v>6.9000000000000006E-2</v>
      </c>
      <c r="U28" s="83">
        <v>6.9000000000000006E-2</v>
      </c>
      <c r="V28" s="83">
        <v>7.2000000000000008E-2</v>
      </c>
      <c r="W28" s="83">
        <v>7.5999999999999998E-2</v>
      </c>
      <c r="X28" s="83">
        <v>0.08</v>
      </c>
      <c r="Y28" s="83">
        <v>8.1000000000000003E-2</v>
      </c>
      <c r="Z28" s="83">
        <v>8.046545721292038E-2</v>
      </c>
      <c r="AA28" s="83">
        <v>8.2288544870482497E-2</v>
      </c>
      <c r="AB28" s="19"/>
      <c r="AC28" s="23">
        <f t="shared" ref="AC28:AC39" si="3">(AA28-B28)/B28</f>
        <v>0.52386194204597214</v>
      </c>
      <c r="AD28" s="14"/>
    </row>
    <row r="29" spans="1:30" ht="22.25" customHeight="1" x14ac:dyDescent="0.2">
      <c r="A29" s="16" t="s">
        <v>28</v>
      </c>
      <c r="B29" s="80">
        <v>0.04</v>
      </c>
      <c r="C29" s="81">
        <v>1.9E-2</v>
      </c>
      <c r="D29" s="81">
        <v>2.4E-2</v>
      </c>
      <c r="E29" s="81">
        <v>2.7E-2</v>
      </c>
      <c r="F29" s="81">
        <v>2.8000000000000001E-2</v>
      </c>
      <c r="G29" s="81">
        <v>2.8000000000000001E-2</v>
      </c>
      <c r="H29" s="81">
        <v>2.9000000000000001E-2</v>
      </c>
      <c r="I29" s="81">
        <v>3.1E-2</v>
      </c>
      <c r="J29" s="81">
        <v>3.1E-2</v>
      </c>
      <c r="K29" s="81">
        <v>3.3000000000000002E-2</v>
      </c>
      <c r="L29" s="81">
        <v>4.8000000000000001E-2</v>
      </c>
      <c r="M29" s="81">
        <v>4.7E-2</v>
      </c>
      <c r="N29" s="81">
        <v>4.5999999999999999E-2</v>
      </c>
      <c r="O29" s="81">
        <v>0.104</v>
      </c>
      <c r="P29" s="81">
        <v>0.10299999999999999</v>
      </c>
      <c r="Q29" s="81">
        <v>0.109</v>
      </c>
      <c r="R29" s="81">
        <v>0.111</v>
      </c>
      <c r="S29" s="81">
        <v>0.126</v>
      </c>
      <c r="T29" s="81">
        <v>0.13900000000000001</v>
      </c>
      <c r="U29" s="81">
        <v>0.13400000000000001</v>
      </c>
      <c r="V29" s="81">
        <v>0.14099999999999999</v>
      </c>
      <c r="W29" s="81">
        <v>0.14699999999999999</v>
      </c>
      <c r="X29" s="81">
        <v>0.14799999999999999</v>
      </c>
      <c r="Y29" s="81">
        <v>0.16600000000000001</v>
      </c>
      <c r="Z29" s="81">
        <v>0.1649045172511702</v>
      </c>
      <c r="AA29" s="81">
        <v>0.16864072158642091</v>
      </c>
      <c r="AB29" s="19"/>
      <c r="AC29" s="20">
        <f t="shared" si="3"/>
        <v>3.2160180396605225</v>
      </c>
      <c r="AD29" s="19"/>
    </row>
    <row r="30" spans="1:30" ht="22.25" customHeight="1" x14ac:dyDescent="0.2">
      <c r="A30" s="16" t="s">
        <v>29</v>
      </c>
      <c r="B30" s="82">
        <v>0.32400000000000001</v>
      </c>
      <c r="C30" s="83">
        <v>0.34499999999999997</v>
      </c>
      <c r="D30" s="83">
        <v>0.42899999999999999</v>
      </c>
      <c r="E30" s="83">
        <v>0.42099999999999999</v>
      </c>
      <c r="F30" s="83">
        <v>0.58599999999999997</v>
      </c>
      <c r="G30" s="83">
        <v>0.42699999999999999</v>
      </c>
      <c r="H30" s="83">
        <v>0.46800000000000003</v>
      </c>
      <c r="I30" s="83">
        <v>0.63900000000000001</v>
      </c>
      <c r="J30" s="83">
        <v>0.21199999999999999</v>
      </c>
      <c r="K30" s="83">
        <v>0.224</v>
      </c>
      <c r="L30" s="83">
        <v>0.28599999999999998</v>
      </c>
      <c r="M30" s="83">
        <v>0.20899999999999999</v>
      </c>
      <c r="N30" s="83">
        <v>0.157</v>
      </c>
      <c r="O30" s="83">
        <v>0.25</v>
      </c>
      <c r="P30" s="83">
        <v>0.25900000000000001</v>
      </c>
      <c r="Q30" s="83">
        <v>0.26800000000000002</v>
      </c>
      <c r="R30" s="83">
        <v>0.30499999999999999</v>
      </c>
      <c r="S30" s="83">
        <v>0.33100000000000002</v>
      </c>
      <c r="T30" s="83">
        <v>0.35699999999999998</v>
      </c>
      <c r="U30" s="83">
        <v>0.46500000000000002</v>
      </c>
      <c r="V30" s="83">
        <v>0.52500000000000002</v>
      </c>
      <c r="W30" s="83">
        <v>0.60899999999999999</v>
      </c>
      <c r="X30" s="83">
        <v>0.65</v>
      </c>
      <c r="Y30" s="83">
        <v>0.67700000000000005</v>
      </c>
      <c r="Z30" s="83">
        <v>0.68861486575021269</v>
      </c>
      <c r="AA30" s="83">
        <v>0.720296009556602</v>
      </c>
      <c r="AB30" s="19"/>
      <c r="AC30" s="23">
        <f t="shared" si="3"/>
        <v>1.2231358319648209</v>
      </c>
      <c r="AD30" s="19"/>
    </row>
    <row r="31" spans="1:30" ht="22.25" customHeight="1" x14ac:dyDescent="0.2">
      <c r="A31" s="16" t="s">
        <v>30</v>
      </c>
      <c r="B31" s="80">
        <v>1.1100000000000001</v>
      </c>
      <c r="C31" s="81">
        <v>0.80800000000000005</v>
      </c>
      <c r="D31" s="81">
        <v>0.76800000000000002</v>
      </c>
      <c r="E31" s="81">
        <v>0.70699999999999996</v>
      </c>
      <c r="F31" s="81">
        <v>0.44700000000000001</v>
      </c>
      <c r="G31" s="81">
        <v>0.57899999999999996</v>
      </c>
      <c r="H31" s="81">
        <v>0.63200000000000001</v>
      </c>
      <c r="I31" s="81">
        <v>0.51800000000000002</v>
      </c>
      <c r="J31" s="81">
        <v>0.45500000000000002</v>
      </c>
      <c r="K31" s="81">
        <v>0.377</v>
      </c>
      <c r="L31" s="81">
        <v>0.222</v>
      </c>
      <c r="M31" s="81">
        <v>0.22800000000000001</v>
      </c>
      <c r="N31" s="81">
        <v>0.253</v>
      </c>
      <c r="O31" s="81">
        <v>0.26900000000000002</v>
      </c>
      <c r="P31" s="81">
        <v>0.32700000000000001</v>
      </c>
      <c r="Q31" s="81">
        <v>0.40899999999999997</v>
      </c>
      <c r="R31" s="81">
        <v>0.435</v>
      </c>
      <c r="S31" s="81">
        <v>0.47199999999999998</v>
      </c>
      <c r="T31" s="81">
        <v>0.499</v>
      </c>
      <c r="U31" s="81">
        <v>0.46899999999999997</v>
      </c>
      <c r="V31" s="81">
        <v>0.54300000000000004</v>
      </c>
      <c r="W31" s="81">
        <v>0.67300000000000004</v>
      </c>
      <c r="X31" s="81">
        <v>0.69800000000000006</v>
      </c>
      <c r="Y31" s="81">
        <v>0.75800000000000001</v>
      </c>
      <c r="Z31" s="81">
        <v>0.75296100652240661</v>
      </c>
      <c r="AA31" s="81">
        <v>0.76921601772931569</v>
      </c>
      <c r="AB31" s="19"/>
      <c r="AC31" s="20">
        <f t="shared" si="3"/>
        <v>-0.30701259664025621</v>
      </c>
      <c r="AD31" s="19"/>
    </row>
    <row r="32" spans="1:30" ht="22.25" customHeight="1" x14ac:dyDescent="0.2">
      <c r="A32" s="16" t="s">
        <v>31</v>
      </c>
      <c r="B32" s="82">
        <v>3.3000000000000002E-2</v>
      </c>
      <c r="C32" s="83">
        <v>5.5E-2</v>
      </c>
      <c r="D32" s="83">
        <v>5.8999999999999997E-2</v>
      </c>
      <c r="E32" s="83">
        <v>2.8000000000000001E-2</v>
      </c>
      <c r="F32" s="83">
        <v>0.01</v>
      </c>
      <c r="G32" s="83">
        <v>3.5999999999999997E-2</v>
      </c>
      <c r="H32" s="83">
        <v>3.2000000000000001E-2</v>
      </c>
      <c r="I32" s="83">
        <v>0.08</v>
      </c>
      <c r="J32" s="83">
        <v>4.5999999999999999E-2</v>
      </c>
      <c r="K32" s="83">
        <v>0.129</v>
      </c>
      <c r="L32" s="83">
        <v>0.124</v>
      </c>
      <c r="M32" s="83">
        <v>0.84399999999999997</v>
      </c>
      <c r="N32" s="83">
        <v>1.3580000000000001</v>
      </c>
      <c r="O32" s="83">
        <v>1.641</v>
      </c>
      <c r="P32" s="83">
        <v>1.423</v>
      </c>
      <c r="Q32" s="83">
        <v>1.2849999999999999</v>
      </c>
      <c r="R32" s="83">
        <v>1.2969999999999999</v>
      </c>
      <c r="S32" s="83">
        <v>1.3080000000000001</v>
      </c>
      <c r="T32" s="83">
        <v>1.228</v>
      </c>
      <c r="U32" s="83">
        <v>1.26</v>
      </c>
      <c r="V32" s="83">
        <v>1.276</v>
      </c>
      <c r="W32" s="83">
        <v>1.8460000000000001</v>
      </c>
      <c r="X32" s="83">
        <v>1.59</v>
      </c>
      <c r="Y32" s="83">
        <v>1.476</v>
      </c>
      <c r="Z32" s="83">
        <v>1.592321714494626</v>
      </c>
      <c r="AA32" s="83">
        <v>1.747355855146945</v>
      </c>
      <c r="AB32" s="19"/>
      <c r="AC32" s="23">
        <f t="shared" si="3"/>
        <v>51.950177428695305</v>
      </c>
      <c r="AD32" s="19"/>
    </row>
    <row r="33" spans="1:30" ht="22.25" customHeight="1" x14ac:dyDescent="0.2">
      <c r="A33" s="16" t="s">
        <v>32</v>
      </c>
      <c r="B33" s="80">
        <v>1.2270000000000001</v>
      </c>
      <c r="C33" s="81">
        <v>1.2370000000000001</v>
      </c>
      <c r="D33" s="81">
        <v>1.345</v>
      </c>
      <c r="E33" s="81">
        <v>1.361</v>
      </c>
      <c r="F33" s="81">
        <v>1.1970000000000001</v>
      </c>
      <c r="G33" s="81">
        <v>1.2609999999999999</v>
      </c>
      <c r="H33" s="81">
        <v>1.302</v>
      </c>
      <c r="I33" s="81">
        <v>1.3080000000000001</v>
      </c>
      <c r="J33" s="81">
        <v>1.3580000000000001</v>
      </c>
      <c r="K33" s="81">
        <v>1.3109999999999999</v>
      </c>
      <c r="L33" s="81">
        <v>1.28</v>
      </c>
      <c r="M33" s="81">
        <v>1.3089999999999999</v>
      </c>
      <c r="N33" s="81">
        <v>1.2470000000000001</v>
      </c>
      <c r="O33" s="81">
        <v>1.266</v>
      </c>
      <c r="P33" s="81">
        <v>1.278</v>
      </c>
      <c r="Q33" s="81">
        <v>1.333</v>
      </c>
      <c r="R33" s="81">
        <v>1.1379999999999999</v>
      </c>
      <c r="S33" s="81">
        <v>1.123</v>
      </c>
      <c r="T33" s="81">
        <v>1.1359999999999999</v>
      </c>
      <c r="U33" s="81">
        <v>1.181</v>
      </c>
      <c r="V33" s="81">
        <v>1.2370000000000001</v>
      </c>
      <c r="W33" s="81">
        <v>1.2190000000000001</v>
      </c>
      <c r="X33" s="81">
        <v>1.2490000000000001</v>
      </c>
      <c r="Y33" s="81">
        <v>1.2969999999999999</v>
      </c>
      <c r="Z33" s="81">
        <v>1.322563748271506</v>
      </c>
      <c r="AA33" s="81">
        <v>1.370837143075804</v>
      </c>
      <c r="AB33" s="19"/>
      <c r="AC33" s="20">
        <f t="shared" si="3"/>
        <v>0.11722668547335277</v>
      </c>
      <c r="AD33" s="19"/>
    </row>
    <row r="34" spans="1:30" ht="22.25" customHeight="1" x14ac:dyDescent="0.2">
      <c r="A34" s="16" t="s">
        <v>33</v>
      </c>
      <c r="B34" s="82">
        <v>1.2999999999999999E-2</v>
      </c>
      <c r="C34" s="83">
        <v>1.2999999999999999E-2</v>
      </c>
      <c r="D34" s="83">
        <v>1.2999999999999999E-2</v>
      </c>
      <c r="E34" s="83">
        <v>1.2999999999999999E-2</v>
      </c>
      <c r="F34" s="83">
        <v>1.2999999999999999E-2</v>
      </c>
      <c r="G34" s="83">
        <v>1.2999999999999999E-2</v>
      </c>
      <c r="H34" s="83">
        <v>1.2999999999999999E-2</v>
      </c>
      <c r="I34" s="83">
        <v>1.2999999999999999E-2</v>
      </c>
      <c r="J34" s="83">
        <v>1.2999999999999999E-2</v>
      </c>
      <c r="K34" s="83">
        <v>1.2999999999999999E-2</v>
      </c>
      <c r="L34" s="83">
        <v>1.2999999999999999E-2</v>
      </c>
      <c r="M34" s="83">
        <v>1.4E-2</v>
      </c>
      <c r="N34" s="83">
        <v>1.6E-2</v>
      </c>
      <c r="O34" s="83">
        <v>1.7999999999999999E-2</v>
      </c>
      <c r="P34" s="83">
        <v>0.02</v>
      </c>
      <c r="Q34" s="83">
        <v>2.1000000000000001E-2</v>
      </c>
      <c r="R34" s="83">
        <v>2.3E-2</v>
      </c>
      <c r="S34" s="83">
        <v>2.3E-2</v>
      </c>
      <c r="T34" s="83">
        <v>2.3E-2</v>
      </c>
      <c r="U34" s="83">
        <v>2.5000000000000001E-2</v>
      </c>
      <c r="V34" s="83">
        <v>2.7E-2</v>
      </c>
      <c r="W34" s="83">
        <v>2.8000000000000001E-2</v>
      </c>
      <c r="X34" s="83">
        <v>3.1E-2</v>
      </c>
      <c r="Y34" s="83">
        <v>3.1E-2</v>
      </c>
      <c r="Z34" s="83">
        <v>3.0795421896302862E-2</v>
      </c>
      <c r="AA34" s="83">
        <v>3.1493146802283427E-2</v>
      </c>
      <c r="AB34" s="19"/>
      <c r="AC34" s="23">
        <f t="shared" si="3"/>
        <v>1.4225497540218024</v>
      </c>
      <c r="AD34" s="19"/>
    </row>
    <row r="35" spans="1:30" ht="22.25" customHeight="1" x14ac:dyDescent="0.2">
      <c r="A35" s="27" t="s">
        <v>34</v>
      </c>
      <c r="B35" s="86">
        <f t="shared" ref="B35:AA35" si="4">SUM(B36:B42)</f>
        <v>62.033000000000008</v>
      </c>
      <c r="C35" s="87">
        <f t="shared" si="4"/>
        <v>66.058999999999997</v>
      </c>
      <c r="D35" s="87">
        <f t="shared" si="4"/>
        <v>65.578999999999994</v>
      </c>
      <c r="E35" s="87">
        <f t="shared" si="4"/>
        <v>70.662000000000006</v>
      </c>
      <c r="F35" s="87">
        <f t="shared" si="4"/>
        <v>71.318999999999988</v>
      </c>
      <c r="G35" s="87">
        <f t="shared" si="4"/>
        <v>77.228999999999999</v>
      </c>
      <c r="H35" s="87">
        <f t="shared" si="4"/>
        <v>79.431000000000012</v>
      </c>
      <c r="I35" s="87">
        <f t="shared" si="4"/>
        <v>79.132999999999996</v>
      </c>
      <c r="J35" s="87">
        <f t="shared" si="4"/>
        <v>88.584000000000003</v>
      </c>
      <c r="K35" s="87">
        <f t="shared" si="4"/>
        <v>85.524000000000001</v>
      </c>
      <c r="L35" s="87">
        <f t="shared" si="4"/>
        <v>90.045999999999992</v>
      </c>
      <c r="M35" s="87">
        <f t="shared" si="4"/>
        <v>86.276999999999987</v>
      </c>
      <c r="N35" s="87">
        <f t="shared" si="4"/>
        <v>88.62700000000001</v>
      </c>
      <c r="O35" s="87">
        <f t="shared" si="4"/>
        <v>95.028999999999996</v>
      </c>
      <c r="P35" s="87">
        <f t="shared" si="4"/>
        <v>97.184000000000012</v>
      </c>
      <c r="Q35" s="87">
        <f t="shared" si="4"/>
        <v>107.684</v>
      </c>
      <c r="R35" s="87">
        <f t="shared" si="4"/>
        <v>110.01899999999999</v>
      </c>
      <c r="S35" s="87">
        <f t="shared" si="4"/>
        <v>115.333</v>
      </c>
      <c r="T35" s="87">
        <f t="shared" si="4"/>
        <v>120.554</v>
      </c>
      <c r="U35" s="87">
        <f t="shared" si="4"/>
        <v>126.56100000000001</v>
      </c>
      <c r="V35" s="87">
        <f t="shared" si="4"/>
        <v>127.31400000000002</v>
      </c>
      <c r="W35" s="87">
        <f t="shared" si="4"/>
        <v>125.83800000000001</v>
      </c>
      <c r="X35" s="87">
        <f t="shared" si="4"/>
        <v>137.399</v>
      </c>
      <c r="Y35" s="87">
        <f t="shared" si="4"/>
        <v>136.33499999999998</v>
      </c>
      <c r="Z35" s="87">
        <f t="shared" si="4"/>
        <v>141.11997524711165</v>
      </c>
      <c r="AA35" s="87">
        <f t="shared" si="4"/>
        <v>145.5065465361246</v>
      </c>
      <c r="AB35" s="14"/>
      <c r="AC35" s="30">
        <f t="shared" si="3"/>
        <v>1.3456313016640269</v>
      </c>
      <c r="AD35" s="19"/>
    </row>
    <row r="36" spans="1:30" ht="22.25" customHeight="1" x14ac:dyDescent="0.2">
      <c r="A36" s="16" t="s">
        <v>35</v>
      </c>
      <c r="B36" s="82">
        <v>21.254999999999999</v>
      </c>
      <c r="C36" s="83">
        <v>21.869</v>
      </c>
      <c r="D36" s="83">
        <v>22.059000000000001</v>
      </c>
      <c r="E36" s="83">
        <v>22.442</v>
      </c>
      <c r="F36" s="83">
        <v>23.588999999999999</v>
      </c>
      <c r="G36" s="83">
        <v>26.001000000000001</v>
      </c>
      <c r="H36" s="83">
        <v>26.488</v>
      </c>
      <c r="I36" s="83">
        <v>24.050999999999998</v>
      </c>
      <c r="J36" s="83">
        <v>29.201000000000001</v>
      </c>
      <c r="K36" s="83">
        <v>25.120999999999999</v>
      </c>
      <c r="L36" s="83">
        <v>23.978999999999999</v>
      </c>
      <c r="M36" s="83">
        <v>22.986999999999998</v>
      </c>
      <c r="N36" s="83">
        <v>24.776</v>
      </c>
      <c r="O36" s="83">
        <v>25.234000000000002</v>
      </c>
      <c r="P36" s="83">
        <v>24.405000000000001</v>
      </c>
      <c r="Q36" s="83">
        <v>29.213999999999999</v>
      </c>
      <c r="R36" s="83">
        <v>27.588000000000001</v>
      </c>
      <c r="S36" s="83">
        <v>29.86</v>
      </c>
      <c r="T36" s="83">
        <v>30.079000000000001</v>
      </c>
      <c r="U36" s="83">
        <v>33.115000000000002</v>
      </c>
      <c r="V36" s="83">
        <v>32.5</v>
      </c>
      <c r="W36" s="83">
        <v>33.048000000000002</v>
      </c>
      <c r="X36" s="83">
        <v>35.448</v>
      </c>
      <c r="Y36" s="83">
        <v>36.600999999999999</v>
      </c>
      <c r="Z36" s="83">
        <v>39.257647206411797</v>
      </c>
      <c r="AA36" s="83">
        <v>40.921606321501152</v>
      </c>
      <c r="AB36" s="19"/>
      <c r="AC36" s="23">
        <f t="shared" si="3"/>
        <v>0.92526964580104232</v>
      </c>
      <c r="AD36" s="19"/>
    </row>
    <row r="37" spans="1:30" ht="22.25" customHeight="1" x14ac:dyDescent="0.2">
      <c r="A37" s="16" t="s">
        <v>36</v>
      </c>
      <c r="B37" s="80">
        <v>20.71</v>
      </c>
      <c r="C37" s="81">
        <v>21.466000000000001</v>
      </c>
      <c r="D37" s="81">
        <v>22.161000000000001</v>
      </c>
      <c r="E37" s="81">
        <v>25.404</v>
      </c>
      <c r="F37" s="81">
        <v>23.265000000000001</v>
      </c>
      <c r="G37" s="81">
        <v>26.103999999999999</v>
      </c>
      <c r="H37" s="81">
        <v>27.824000000000002</v>
      </c>
      <c r="I37" s="81">
        <v>29.507000000000001</v>
      </c>
      <c r="J37" s="81">
        <v>33.335999999999999</v>
      </c>
      <c r="K37" s="81">
        <v>34.195</v>
      </c>
      <c r="L37" s="81">
        <v>38.54</v>
      </c>
      <c r="M37" s="81">
        <v>34.210999999999999</v>
      </c>
      <c r="N37" s="81">
        <v>34.686</v>
      </c>
      <c r="O37" s="81">
        <v>40.35</v>
      </c>
      <c r="P37" s="81">
        <v>41.154000000000003</v>
      </c>
      <c r="Q37" s="81">
        <v>45.597999999999999</v>
      </c>
      <c r="R37" s="81">
        <v>48.701000000000001</v>
      </c>
      <c r="S37" s="81">
        <v>51.566000000000003</v>
      </c>
      <c r="T37" s="81">
        <v>54.155000000000001</v>
      </c>
      <c r="U37" s="81">
        <v>56.377000000000002</v>
      </c>
      <c r="V37" s="81">
        <v>55.280999999999999</v>
      </c>
      <c r="W37" s="81">
        <v>59.220999999999997</v>
      </c>
      <c r="X37" s="81">
        <v>59.195</v>
      </c>
      <c r="Y37" s="81">
        <v>58.088999999999999</v>
      </c>
      <c r="Z37" s="81">
        <v>58.425611027551113</v>
      </c>
      <c r="AA37" s="81">
        <v>59.657438246268477</v>
      </c>
      <c r="AB37" s="19"/>
      <c r="AC37" s="20">
        <f t="shared" si="3"/>
        <v>1.8806102484919591</v>
      </c>
      <c r="AD37" s="19"/>
    </row>
    <row r="38" spans="1:30" ht="22.25" customHeight="1" x14ac:dyDescent="0.2">
      <c r="A38" s="16" t="s">
        <v>37</v>
      </c>
      <c r="B38" s="82">
        <v>10.029999999999999</v>
      </c>
      <c r="C38" s="83">
        <v>11.689</v>
      </c>
      <c r="D38" s="83">
        <v>10.161</v>
      </c>
      <c r="E38" s="83">
        <v>10.621</v>
      </c>
      <c r="F38" s="83">
        <v>12.035</v>
      </c>
      <c r="G38" s="83">
        <v>12.55</v>
      </c>
      <c r="H38" s="83">
        <v>12.042</v>
      </c>
      <c r="I38" s="83">
        <v>12.265000000000001</v>
      </c>
      <c r="J38" s="83">
        <v>12.401</v>
      </c>
      <c r="K38" s="83">
        <v>12.167999999999999</v>
      </c>
      <c r="L38" s="83">
        <v>12.848000000000001</v>
      </c>
      <c r="M38" s="83">
        <v>13.117000000000001</v>
      </c>
      <c r="N38" s="83">
        <v>13.044</v>
      </c>
      <c r="O38" s="83">
        <v>13.407999999999999</v>
      </c>
      <c r="P38" s="83">
        <v>13.733000000000001</v>
      </c>
      <c r="Q38" s="83">
        <v>14.21</v>
      </c>
      <c r="R38" s="83">
        <v>14.526999999999999</v>
      </c>
      <c r="S38" s="83">
        <v>13.624000000000001</v>
      </c>
      <c r="T38" s="83">
        <v>15.124000000000001</v>
      </c>
      <c r="U38" s="83">
        <v>15.997</v>
      </c>
      <c r="V38" s="83">
        <v>16.73</v>
      </c>
      <c r="W38" s="83">
        <v>10.742000000000001</v>
      </c>
      <c r="X38" s="83">
        <v>14.289</v>
      </c>
      <c r="Y38" s="83">
        <v>13.919</v>
      </c>
      <c r="Z38" s="83">
        <v>14.17238312661776</v>
      </c>
      <c r="AA38" s="83">
        <v>14.794846808289449</v>
      </c>
      <c r="AB38" s="19"/>
      <c r="AC38" s="23">
        <f t="shared" si="3"/>
        <v>0.47505950232197908</v>
      </c>
      <c r="AD38" s="19"/>
    </row>
    <row r="39" spans="1:30" ht="22.25" customHeight="1" x14ac:dyDescent="0.2">
      <c r="A39" s="16" t="s">
        <v>38</v>
      </c>
      <c r="B39" s="80">
        <v>6.42</v>
      </c>
      <c r="C39" s="81">
        <v>6.8109999999999999</v>
      </c>
      <c r="D39" s="81">
        <v>7.101</v>
      </c>
      <c r="E39" s="81">
        <v>7.6950000000000003</v>
      </c>
      <c r="F39" s="81">
        <v>8.0830000000000002</v>
      </c>
      <c r="G39" s="81">
        <v>8.2829999999999995</v>
      </c>
      <c r="H39" s="81">
        <v>8.5069999999999997</v>
      </c>
      <c r="I39" s="81">
        <v>8.6890000000000001</v>
      </c>
      <c r="J39" s="81">
        <v>8.7370000000000001</v>
      </c>
      <c r="K39" s="81">
        <v>9.0410000000000004</v>
      </c>
      <c r="L39" s="81">
        <v>9.2460000000000004</v>
      </c>
      <c r="M39" s="81">
        <v>10.285</v>
      </c>
      <c r="N39" s="81">
        <v>10.432</v>
      </c>
      <c r="O39" s="81">
        <v>10.243</v>
      </c>
      <c r="P39" s="81">
        <v>11.811</v>
      </c>
      <c r="Q39" s="81">
        <v>12.481999999999999</v>
      </c>
      <c r="R39" s="81">
        <v>12.933</v>
      </c>
      <c r="S39" s="81">
        <v>13.708</v>
      </c>
      <c r="T39" s="81">
        <v>14.426</v>
      </c>
      <c r="U39" s="81">
        <v>14.311999999999999</v>
      </c>
      <c r="V39" s="81">
        <v>15.26</v>
      </c>
      <c r="W39" s="81">
        <v>15.731</v>
      </c>
      <c r="X39" s="81">
        <v>17.105</v>
      </c>
      <c r="Y39" s="81">
        <v>15.968999999999999</v>
      </c>
      <c r="Z39" s="81">
        <v>17.091289990487599</v>
      </c>
      <c r="AA39" s="81">
        <v>17.267704244454741</v>
      </c>
      <c r="AB39" s="19"/>
      <c r="AC39" s="20">
        <f t="shared" si="3"/>
        <v>1.6896735583262836</v>
      </c>
      <c r="AD39" s="19"/>
    </row>
    <row r="40" spans="1:30" ht="22.25" customHeight="1" x14ac:dyDescent="0.2">
      <c r="A40" s="16" t="s">
        <v>39</v>
      </c>
      <c r="B40" s="82"/>
      <c r="C40" s="83"/>
      <c r="D40" s="83"/>
      <c r="E40" s="83"/>
      <c r="F40" s="83"/>
      <c r="G40" s="83"/>
      <c r="H40" s="83"/>
      <c r="I40" s="83"/>
      <c r="J40" s="83"/>
      <c r="K40" s="83"/>
      <c r="L40" s="83"/>
      <c r="M40" s="83"/>
      <c r="N40" s="83"/>
      <c r="O40" s="83"/>
      <c r="P40" s="83"/>
      <c r="Q40" s="83"/>
      <c r="R40" s="83"/>
      <c r="S40" s="83"/>
      <c r="T40" s="83"/>
      <c r="U40" s="83"/>
      <c r="V40" s="83"/>
      <c r="W40" s="83"/>
      <c r="X40" s="83">
        <v>3.9980000000000002</v>
      </c>
      <c r="Y40" s="83">
        <v>4.2119999999999997</v>
      </c>
      <c r="Z40" s="83">
        <v>4.2119999999999997</v>
      </c>
      <c r="AA40" s="83">
        <v>4.2714321436558347</v>
      </c>
      <c r="AB40" s="19"/>
      <c r="AC40" s="23">
        <f>(AA40-X40)/X40</f>
        <v>6.8392232029973604E-2</v>
      </c>
      <c r="AD40" s="19"/>
    </row>
    <row r="41" spans="1:30" ht="22.25" customHeight="1" x14ac:dyDescent="0.2">
      <c r="A41" s="16" t="s">
        <v>40</v>
      </c>
      <c r="B41" s="80">
        <v>3.6179999999999999</v>
      </c>
      <c r="C41" s="81">
        <v>4.2240000000000002</v>
      </c>
      <c r="D41" s="81">
        <v>4.0970000000000004</v>
      </c>
      <c r="E41" s="81">
        <v>4.5</v>
      </c>
      <c r="F41" s="81">
        <v>4.3470000000000004</v>
      </c>
      <c r="G41" s="81">
        <v>4.2910000000000004</v>
      </c>
      <c r="H41" s="81">
        <v>4.57</v>
      </c>
      <c r="I41" s="81">
        <v>4.6210000000000004</v>
      </c>
      <c r="J41" s="81">
        <v>4.9089999999999998</v>
      </c>
      <c r="K41" s="81">
        <v>4.9989999999999997</v>
      </c>
      <c r="L41" s="81">
        <v>5.4329999999999998</v>
      </c>
      <c r="M41" s="81">
        <v>5.6769999999999996</v>
      </c>
      <c r="N41" s="81">
        <v>5.6890000000000001</v>
      </c>
      <c r="O41" s="81">
        <v>5.7939999999999996</v>
      </c>
      <c r="P41" s="81">
        <v>6.0810000000000004</v>
      </c>
      <c r="Q41" s="81">
        <v>6.18</v>
      </c>
      <c r="R41" s="81">
        <v>6.27</v>
      </c>
      <c r="S41" s="81">
        <v>6.5750000000000002</v>
      </c>
      <c r="T41" s="81">
        <v>6.77</v>
      </c>
      <c r="U41" s="81">
        <v>6.76</v>
      </c>
      <c r="V41" s="81">
        <v>7.5430000000000001</v>
      </c>
      <c r="W41" s="81">
        <v>7.0960000000000001</v>
      </c>
      <c r="X41" s="81">
        <v>7.3639999999999999</v>
      </c>
      <c r="Y41" s="81">
        <v>7.5449999999999999</v>
      </c>
      <c r="Z41" s="81">
        <v>7.9610438960434093</v>
      </c>
      <c r="AA41" s="81">
        <v>8.5935187719549582</v>
      </c>
      <c r="AB41" s="19"/>
      <c r="AC41" s="20">
        <f>(AA41-B41)/B41</f>
        <v>1.3752124853385732</v>
      </c>
      <c r="AD41" s="19"/>
    </row>
    <row r="42" spans="1:30" ht="22.25" customHeight="1" x14ac:dyDescent="0.2">
      <c r="A42" s="16" t="s">
        <v>41</v>
      </c>
      <c r="B42" s="82"/>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19"/>
      <c r="AC42" s="23"/>
      <c r="AD42" s="19"/>
    </row>
    <row r="43" spans="1:30" ht="22.25" customHeight="1" x14ac:dyDescent="0.2">
      <c r="A43" s="27" t="s">
        <v>42</v>
      </c>
      <c r="B43" s="86">
        <f t="shared" ref="B43:AA43" si="5">SUM(B44:B48)</f>
        <v>88.073000000000008</v>
      </c>
      <c r="C43" s="87">
        <f t="shared" si="5"/>
        <v>91.802000000000007</v>
      </c>
      <c r="D43" s="87">
        <f t="shared" si="5"/>
        <v>85.088000000000008</v>
      </c>
      <c r="E43" s="87">
        <f t="shared" si="5"/>
        <v>88.853000000000009</v>
      </c>
      <c r="F43" s="87">
        <f t="shared" si="5"/>
        <v>93.449000000000012</v>
      </c>
      <c r="G43" s="87">
        <f t="shared" si="5"/>
        <v>99.671999999999997</v>
      </c>
      <c r="H43" s="87">
        <f t="shared" si="5"/>
        <v>100.976</v>
      </c>
      <c r="I43" s="87">
        <f t="shared" si="5"/>
        <v>104.62400000000001</v>
      </c>
      <c r="J43" s="87">
        <f t="shared" si="5"/>
        <v>104.77000000000001</v>
      </c>
      <c r="K43" s="87">
        <f t="shared" si="5"/>
        <v>103.982</v>
      </c>
      <c r="L43" s="87">
        <f t="shared" si="5"/>
        <v>105.066</v>
      </c>
      <c r="M43" s="87">
        <f t="shared" si="5"/>
        <v>103.36899999999999</v>
      </c>
      <c r="N43" s="87">
        <f t="shared" si="5"/>
        <v>99.128</v>
      </c>
      <c r="O43" s="87">
        <f t="shared" si="5"/>
        <v>112.13600000000001</v>
      </c>
      <c r="P43" s="87">
        <f t="shared" si="5"/>
        <v>124.646</v>
      </c>
      <c r="Q43" s="87">
        <f t="shared" si="5"/>
        <v>116.10600000000001</v>
      </c>
      <c r="R43" s="87">
        <f t="shared" si="5"/>
        <v>124.57599999999999</v>
      </c>
      <c r="S43" s="87">
        <f t="shared" si="5"/>
        <v>129.96099999999998</v>
      </c>
      <c r="T43" s="87">
        <f t="shared" si="5"/>
        <v>138.69900000000001</v>
      </c>
      <c r="U43" s="87">
        <f t="shared" si="5"/>
        <v>140.01000000000002</v>
      </c>
      <c r="V43" s="87">
        <f t="shared" si="5"/>
        <v>132.34</v>
      </c>
      <c r="W43" s="87">
        <f t="shared" si="5"/>
        <v>132.4</v>
      </c>
      <c r="X43" s="87">
        <f t="shared" si="5"/>
        <v>131.80300000000003</v>
      </c>
      <c r="Y43" s="87">
        <f t="shared" si="5"/>
        <v>131.714</v>
      </c>
      <c r="Z43" s="87">
        <f t="shared" si="5"/>
        <v>134.7422913694484</v>
      </c>
      <c r="AA43" s="87">
        <f t="shared" si="5"/>
        <v>129.74303234088234</v>
      </c>
      <c r="AB43" s="14"/>
      <c r="AC43" s="30">
        <f>(AA43-B43)/B43</f>
        <v>0.47313061143463181</v>
      </c>
      <c r="AD43" s="19"/>
    </row>
    <row r="44" spans="1:30" ht="22.25" customHeight="1" x14ac:dyDescent="0.2">
      <c r="A44" s="16" t="s">
        <v>43</v>
      </c>
      <c r="B44" s="82">
        <v>0.73699999999999999</v>
      </c>
      <c r="C44" s="83">
        <v>0.71899999999999997</v>
      </c>
      <c r="D44" s="83">
        <v>0.75800000000000001</v>
      </c>
      <c r="E44" s="83">
        <v>0.872</v>
      </c>
      <c r="F44" s="83">
        <v>0.82700000000000007</v>
      </c>
      <c r="G44" s="83">
        <v>0.83100000000000007</v>
      </c>
      <c r="H44" s="83">
        <v>0.752</v>
      </c>
      <c r="I44" s="83">
        <v>0.76400000000000001</v>
      </c>
      <c r="J44" s="83">
        <v>0.91200000000000003</v>
      </c>
      <c r="K44" s="83">
        <v>0.86199999999999999</v>
      </c>
      <c r="L44" s="83">
        <v>1.0309999999999999</v>
      </c>
      <c r="M44" s="83">
        <v>1.05</v>
      </c>
      <c r="N44" s="83">
        <v>1.085</v>
      </c>
      <c r="O44" s="83">
        <v>1.044</v>
      </c>
      <c r="P44" s="83">
        <v>1.0629999999999999</v>
      </c>
      <c r="Q44" s="83">
        <v>1.117</v>
      </c>
      <c r="R44" s="83">
        <v>1.1279999999999999</v>
      </c>
      <c r="S44" s="83">
        <v>1.1539999999999999</v>
      </c>
      <c r="T44" s="83">
        <v>1.2290000000000001</v>
      </c>
      <c r="U44" s="83">
        <v>1.071</v>
      </c>
      <c r="V44" s="83">
        <v>1.3080000000000001</v>
      </c>
      <c r="W44" s="83">
        <v>1.2</v>
      </c>
      <c r="X44" s="83">
        <v>1.2130000000000001</v>
      </c>
      <c r="Y44" s="83">
        <v>1.4790000000000001</v>
      </c>
      <c r="Z44" s="83">
        <v>1.696880890748456</v>
      </c>
      <c r="AA44" s="83">
        <v>1.6823845030282429</v>
      </c>
      <c r="AB44" s="19"/>
      <c r="AC44" s="23">
        <f>(AA44-B44)/B44</f>
        <v>1.2827469511916458</v>
      </c>
      <c r="AD44" s="19"/>
    </row>
    <row r="45" spans="1:30" ht="22.25" customHeight="1" x14ac:dyDescent="0.2">
      <c r="A45" s="16" t="s">
        <v>44</v>
      </c>
      <c r="B45" s="88"/>
      <c r="C45" s="71"/>
      <c r="D45" s="71"/>
      <c r="E45" s="71"/>
      <c r="F45" s="71"/>
      <c r="G45" s="71"/>
      <c r="H45" s="71"/>
      <c r="I45" s="71"/>
      <c r="J45" s="71"/>
      <c r="K45" s="71"/>
      <c r="L45" s="71"/>
      <c r="M45" s="71"/>
      <c r="N45" s="71"/>
      <c r="O45" s="71"/>
      <c r="P45" s="71"/>
      <c r="Q45" s="81">
        <v>0.38700000000000001</v>
      </c>
      <c r="R45" s="81">
        <v>0.39400000000000002</v>
      </c>
      <c r="S45" s="81">
        <v>0.40200000000000002</v>
      </c>
      <c r="T45" s="81">
        <v>0.56800000000000006</v>
      </c>
      <c r="U45" s="81">
        <v>0.57600000000000007</v>
      </c>
      <c r="V45" s="81">
        <v>0.61599999999999999</v>
      </c>
      <c r="W45" s="81">
        <v>0.6</v>
      </c>
      <c r="X45" s="81">
        <v>0.60599999999999998</v>
      </c>
      <c r="Y45" s="81">
        <v>0.626</v>
      </c>
      <c r="Z45" s="81">
        <v>0.78208570201423344</v>
      </c>
      <c r="AA45" s="81">
        <v>0.7632924506163471</v>
      </c>
      <c r="AB45" s="19"/>
      <c r="AC45" s="20">
        <f>(AA45-Q45)/Q45</f>
        <v>0.97233191373733097</v>
      </c>
      <c r="AD45" s="19"/>
    </row>
    <row r="46" spans="1:30" ht="22.25" customHeight="1" x14ac:dyDescent="0.2">
      <c r="A46" s="16" t="s">
        <v>45</v>
      </c>
      <c r="B46" s="82">
        <v>1.0999999999999999E-2</v>
      </c>
      <c r="C46" s="83">
        <v>0.28799999999999998</v>
      </c>
      <c r="D46" s="83">
        <v>0.314</v>
      </c>
      <c r="E46" s="83">
        <v>0.379</v>
      </c>
      <c r="F46" s="83">
        <v>0.432</v>
      </c>
      <c r="G46" s="83">
        <v>0.44500000000000001</v>
      </c>
      <c r="H46" s="83">
        <v>0.47699999999999998</v>
      </c>
      <c r="I46" s="83">
        <v>0.49</v>
      </c>
      <c r="J46" s="83">
        <v>0.52</v>
      </c>
      <c r="K46" s="83">
        <v>0.45400000000000001</v>
      </c>
      <c r="L46" s="83">
        <v>0.44800000000000001</v>
      </c>
      <c r="M46" s="83">
        <v>0.55000000000000004</v>
      </c>
      <c r="N46" s="83">
        <v>0.48</v>
      </c>
      <c r="O46" s="83">
        <v>0.51100000000000001</v>
      </c>
      <c r="P46" s="83">
        <v>0.53500000000000003</v>
      </c>
      <c r="Q46" s="83">
        <v>0.63</v>
      </c>
      <c r="R46" s="83">
        <v>0.63500000000000001</v>
      </c>
      <c r="S46" s="83">
        <v>0.64400000000000002</v>
      </c>
      <c r="T46" s="83">
        <v>0.90800000000000003</v>
      </c>
      <c r="U46" s="83">
        <v>0.83699999999999997</v>
      </c>
      <c r="V46" s="83">
        <v>0.84499999999999997</v>
      </c>
      <c r="W46" s="83">
        <v>0.77</v>
      </c>
      <c r="X46" s="83">
        <v>0.92</v>
      </c>
      <c r="Y46" s="83">
        <v>0.80400000000000005</v>
      </c>
      <c r="Z46" s="83">
        <v>0.80980628271576671</v>
      </c>
      <c r="AA46" s="83">
        <v>0.82370276415509636</v>
      </c>
      <c r="AB46" s="32"/>
      <c r="AC46" s="23">
        <f t="shared" ref="AC46:AC67" si="6">(AA46-B46)/B46</f>
        <v>73.882069468645128</v>
      </c>
      <c r="AD46" s="32"/>
    </row>
    <row r="47" spans="1:30" ht="22.25" customHeight="1" x14ac:dyDescent="0.2">
      <c r="A47" s="16" t="s">
        <v>46</v>
      </c>
      <c r="B47" s="80">
        <v>87.209000000000003</v>
      </c>
      <c r="C47" s="81">
        <v>90.706000000000003</v>
      </c>
      <c r="D47" s="81">
        <v>83.944000000000003</v>
      </c>
      <c r="E47" s="81">
        <v>87.566000000000003</v>
      </c>
      <c r="F47" s="81">
        <v>92.058000000000007</v>
      </c>
      <c r="G47" s="81">
        <v>98.272000000000006</v>
      </c>
      <c r="H47" s="81">
        <v>99.653999999999996</v>
      </c>
      <c r="I47" s="81">
        <v>103.042</v>
      </c>
      <c r="J47" s="81">
        <v>103.00700000000001</v>
      </c>
      <c r="K47" s="81">
        <v>102.328</v>
      </c>
      <c r="L47" s="81">
        <v>103.26300000000001</v>
      </c>
      <c r="M47" s="81">
        <v>101.45699999999999</v>
      </c>
      <c r="N47" s="81">
        <v>97.256</v>
      </c>
      <c r="O47" s="81">
        <v>110.297</v>
      </c>
      <c r="P47" s="81">
        <v>122.767</v>
      </c>
      <c r="Q47" s="81">
        <v>113.694</v>
      </c>
      <c r="R47" s="81">
        <v>122.142</v>
      </c>
      <c r="S47" s="81">
        <v>127.471</v>
      </c>
      <c r="T47" s="81">
        <v>135.69499999999999</v>
      </c>
      <c r="U47" s="81">
        <v>137.24100000000001</v>
      </c>
      <c r="V47" s="81">
        <v>129.28800000000001</v>
      </c>
      <c r="W47" s="81">
        <v>129.54400000000001</v>
      </c>
      <c r="X47" s="81">
        <v>128.73500000000001</v>
      </c>
      <c r="Y47" s="81">
        <v>128.50800000000001</v>
      </c>
      <c r="Z47" s="81">
        <v>131.12003272867841</v>
      </c>
      <c r="AA47" s="81">
        <v>126.1414274464</v>
      </c>
      <c r="AB47" s="19"/>
      <c r="AC47" s="20">
        <f t="shared" si="6"/>
        <v>0.44642671566466763</v>
      </c>
      <c r="AD47" s="19"/>
    </row>
    <row r="48" spans="1:30" ht="22.25" customHeight="1" x14ac:dyDescent="0.2">
      <c r="A48" s="16" t="s">
        <v>47</v>
      </c>
      <c r="B48" s="82">
        <v>0.11600000000000001</v>
      </c>
      <c r="C48" s="83">
        <v>8.8999999999999996E-2</v>
      </c>
      <c r="D48" s="83">
        <v>7.2000000000000008E-2</v>
      </c>
      <c r="E48" s="83">
        <v>3.5999999999999997E-2</v>
      </c>
      <c r="F48" s="83">
        <v>0.13200000000000001</v>
      </c>
      <c r="G48" s="83">
        <v>0.124</v>
      </c>
      <c r="H48" s="83">
        <v>9.2999999999999999E-2</v>
      </c>
      <c r="I48" s="83">
        <v>0.32800000000000001</v>
      </c>
      <c r="J48" s="83">
        <v>0.33100000000000002</v>
      </c>
      <c r="K48" s="83">
        <v>0.33800000000000002</v>
      </c>
      <c r="L48" s="83">
        <v>0.32400000000000001</v>
      </c>
      <c r="M48" s="83">
        <v>0.312</v>
      </c>
      <c r="N48" s="83">
        <v>0.307</v>
      </c>
      <c r="O48" s="83">
        <v>0.28399999999999997</v>
      </c>
      <c r="P48" s="83">
        <v>0.28100000000000003</v>
      </c>
      <c r="Q48" s="83">
        <v>0.27800000000000002</v>
      </c>
      <c r="R48" s="83">
        <v>0.27700000000000002</v>
      </c>
      <c r="S48" s="83">
        <v>0.28999999999999998</v>
      </c>
      <c r="T48" s="83">
        <v>0.29899999999999999</v>
      </c>
      <c r="U48" s="83">
        <v>0.28499999999999998</v>
      </c>
      <c r="V48" s="83">
        <v>0.28299999999999997</v>
      </c>
      <c r="W48" s="83">
        <v>0.28599999999999998</v>
      </c>
      <c r="X48" s="83">
        <v>0.32900000000000001</v>
      </c>
      <c r="Y48" s="83">
        <v>0.29699999999999999</v>
      </c>
      <c r="Z48" s="83">
        <v>0.33348576529152379</v>
      </c>
      <c r="AA48" s="83">
        <v>0.33222517668264201</v>
      </c>
      <c r="AB48" s="19"/>
      <c r="AC48" s="23">
        <f t="shared" si="6"/>
        <v>1.8640101438158794</v>
      </c>
      <c r="AD48" s="19"/>
    </row>
    <row r="49" spans="1:30" ht="22.25" customHeight="1" x14ac:dyDescent="0.2">
      <c r="A49" s="27" t="s">
        <v>48</v>
      </c>
      <c r="B49" s="86">
        <f t="shared" ref="B49:AA49" si="7">SUM(B50:B66)</f>
        <v>15.723000000000001</v>
      </c>
      <c r="C49" s="87">
        <f t="shared" si="7"/>
        <v>16.325000000000003</v>
      </c>
      <c r="D49" s="87">
        <f t="shared" si="7"/>
        <v>22.747</v>
      </c>
      <c r="E49" s="87">
        <f t="shared" si="7"/>
        <v>21.736000000000004</v>
      </c>
      <c r="F49" s="87">
        <f t="shared" si="7"/>
        <v>18.213000000000001</v>
      </c>
      <c r="G49" s="87">
        <f t="shared" si="7"/>
        <v>15.516999999999999</v>
      </c>
      <c r="H49" s="87">
        <f t="shared" si="7"/>
        <v>17.670000000000002</v>
      </c>
      <c r="I49" s="87">
        <f t="shared" si="7"/>
        <v>18.049999999999997</v>
      </c>
      <c r="J49" s="87">
        <f t="shared" si="7"/>
        <v>17.984999999999999</v>
      </c>
      <c r="K49" s="87">
        <f t="shared" si="7"/>
        <v>19.341000000000001</v>
      </c>
      <c r="L49" s="87">
        <f t="shared" si="7"/>
        <v>28.865000000000002</v>
      </c>
      <c r="M49" s="87">
        <f t="shared" si="7"/>
        <v>30.632000000000001</v>
      </c>
      <c r="N49" s="87">
        <f t="shared" si="7"/>
        <v>34.896999999999991</v>
      </c>
      <c r="O49" s="87">
        <f t="shared" si="7"/>
        <v>33.43</v>
      </c>
      <c r="P49" s="87">
        <f t="shared" si="7"/>
        <v>35.143999999999998</v>
      </c>
      <c r="Q49" s="87">
        <f t="shared" si="7"/>
        <v>37.689000000000007</v>
      </c>
      <c r="R49" s="87">
        <f t="shared" si="7"/>
        <v>36.515000000000001</v>
      </c>
      <c r="S49" s="87">
        <f t="shared" si="7"/>
        <v>35.843999999999994</v>
      </c>
      <c r="T49" s="87">
        <f t="shared" si="7"/>
        <v>36.436</v>
      </c>
      <c r="U49" s="87">
        <f t="shared" si="7"/>
        <v>30.768999999999998</v>
      </c>
      <c r="V49" s="87">
        <f t="shared" si="7"/>
        <v>36.941000000000003</v>
      </c>
      <c r="W49" s="87">
        <f t="shared" si="7"/>
        <v>38.557000000000002</v>
      </c>
      <c r="X49" s="87">
        <f t="shared" si="7"/>
        <v>40.85</v>
      </c>
      <c r="Y49" s="87">
        <f t="shared" si="7"/>
        <v>40.9108401803893</v>
      </c>
      <c r="Z49" s="87">
        <f t="shared" si="7"/>
        <v>42.061658873386733</v>
      </c>
      <c r="AA49" s="87">
        <f t="shared" si="7"/>
        <v>42.345389843324689</v>
      </c>
      <c r="AB49" s="14"/>
      <c r="AC49" s="30">
        <f t="shared" si="6"/>
        <v>1.6932131173010678</v>
      </c>
      <c r="AD49" s="19"/>
    </row>
    <row r="50" spans="1:30" ht="22.25" customHeight="1" x14ac:dyDescent="0.2">
      <c r="A50" s="16" t="s">
        <v>49</v>
      </c>
      <c r="B50" s="82">
        <v>0.224</v>
      </c>
      <c r="C50" s="83">
        <v>0.245</v>
      </c>
      <c r="D50" s="83">
        <v>0.309</v>
      </c>
      <c r="E50" s="83">
        <v>0.34499999999999997</v>
      </c>
      <c r="F50" s="83">
        <v>0.36199999999999999</v>
      </c>
      <c r="G50" s="83">
        <v>0.34499999999999997</v>
      </c>
      <c r="H50" s="83">
        <v>0.33200000000000002</v>
      </c>
      <c r="I50" s="83">
        <v>0.33100000000000002</v>
      </c>
      <c r="J50" s="83">
        <v>0.42599999999999999</v>
      </c>
      <c r="K50" s="83">
        <v>0.436</v>
      </c>
      <c r="L50" s="83">
        <v>0.495</v>
      </c>
      <c r="M50" s="83">
        <v>0.56700000000000006</v>
      </c>
      <c r="N50" s="83">
        <v>0.64200000000000002</v>
      </c>
      <c r="O50" s="83">
        <v>0.68400000000000005</v>
      </c>
      <c r="P50" s="83">
        <v>0.65300000000000002</v>
      </c>
      <c r="Q50" s="83">
        <v>1.056</v>
      </c>
      <c r="R50" s="83">
        <v>1.226</v>
      </c>
      <c r="S50" s="83">
        <v>1.2030000000000001</v>
      </c>
      <c r="T50" s="83">
        <v>1.2709999999999999</v>
      </c>
      <c r="U50" s="83">
        <v>1.3879999999999999</v>
      </c>
      <c r="V50" s="83">
        <v>1.4470000000000001</v>
      </c>
      <c r="W50" s="83">
        <v>1.5029999999999999</v>
      </c>
      <c r="X50" s="83">
        <v>1.581</v>
      </c>
      <c r="Y50" s="83">
        <v>1.571840180389303</v>
      </c>
      <c r="Z50" s="83">
        <v>1.603080250373206</v>
      </c>
      <c r="AA50" s="83"/>
      <c r="AB50" s="19"/>
      <c r="AC50" s="23">
        <f t="shared" si="6"/>
        <v>-1</v>
      </c>
      <c r="AD50" s="19"/>
    </row>
    <row r="51" spans="1:30" ht="22.25" customHeight="1" x14ac:dyDescent="0.2">
      <c r="A51" s="16" t="s">
        <v>50</v>
      </c>
      <c r="B51" s="80">
        <v>0.159</v>
      </c>
      <c r="C51" s="81">
        <v>0.17100000000000001</v>
      </c>
      <c r="D51" s="81">
        <v>0.17199999999999999</v>
      </c>
      <c r="E51" s="81">
        <v>0.17100000000000001</v>
      </c>
      <c r="F51" s="81">
        <v>0.17599999999999999</v>
      </c>
      <c r="G51" s="81">
        <v>0.17100000000000001</v>
      </c>
      <c r="H51" s="81">
        <v>0.193</v>
      </c>
      <c r="I51" s="81">
        <v>0.22</v>
      </c>
      <c r="J51" s="81">
        <v>0.23499999999999999</v>
      </c>
      <c r="K51" s="81">
        <v>0.254</v>
      </c>
      <c r="L51" s="81">
        <v>0.28399999999999997</v>
      </c>
      <c r="M51" s="81">
        <v>0.27200000000000002</v>
      </c>
      <c r="N51" s="81">
        <v>0.27400000000000002</v>
      </c>
      <c r="O51" s="81">
        <v>0.29399999999999998</v>
      </c>
      <c r="P51" s="81">
        <v>0.30099999999999999</v>
      </c>
      <c r="Q51" s="81">
        <v>0.307</v>
      </c>
      <c r="R51" s="81">
        <v>0.371</v>
      </c>
      <c r="S51" s="81">
        <v>0.44900000000000001</v>
      </c>
      <c r="T51" s="81">
        <v>0.52300000000000002</v>
      </c>
      <c r="U51" s="81">
        <v>0.52700000000000002</v>
      </c>
      <c r="V51" s="81">
        <v>0.53500000000000003</v>
      </c>
      <c r="W51" s="81">
        <v>0.60299999999999998</v>
      </c>
      <c r="X51" s="81">
        <v>0.71699999999999997</v>
      </c>
      <c r="Y51" s="81">
        <v>0.83399999999999996</v>
      </c>
      <c r="Z51" s="81">
        <v>0.82901753328092453</v>
      </c>
      <c r="AA51" s="81">
        <v>0.84601051082980605</v>
      </c>
      <c r="AB51" s="19"/>
      <c r="AC51" s="20">
        <f t="shared" si="6"/>
        <v>4.3208208228289688</v>
      </c>
      <c r="AD51" s="19"/>
    </row>
    <row r="52" spans="1:30" ht="22.25" customHeight="1" x14ac:dyDescent="0.2">
      <c r="A52" s="16" t="s">
        <v>51</v>
      </c>
      <c r="B52" s="82">
        <v>2.5999999999999999E-2</v>
      </c>
      <c r="C52" s="83">
        <v>2.7E-2</v>
      </c>
      <c r="D52" s="83">
        <v>2.9000000000000001E-2</v>
      </c>
      <c r="E52" s="83">
        <v>0.03</v>
      </c>
      <c r="F52" s="83">
        <v>3.1E-2</v>
      </c>
      <c r="G52" s="83">
        <v>3.3000000000000002E-2</v>
      </c>
      <c r="H52" s="83">
        <v>3.9E-2</v>
      </c>
      <c r="I52" s="83">
        <v>0.04</v>
      </c>
      <c r="J52" s="83">
        <v>4.2999999999999997E-2</v>
      </c>
      <c r="K52" s="83">
        <v>4.7E-2</v>
      </c>
      <c r="L52" s="83">
        <v>5.0999999999999997E-2</v>
      </c>
      <c r="M52" s="83">
        <v>5.7000000000000002E-2</v>
      </c>
      <c r="N52" s="83">
        <v>6.6000000000000003E-2</v>
      </c>
      <c r="O52" s="83">
        <v>8.4000000000000005E-2</v>
      </c>
      <c r="P52" s="83">
        <v>0.09</v>
      </c>
      <c r="Q52" s="83">
        <v>9.4E-2</v>
      </c>
      <c r="R52" s="83">
        <v>0.10199999999999999</v>
      </c>
      <c r="S52" s="83">
        <v>0.108</v>
      </c>
      <c r="T52" s="83">
        <v>8.4000000000000005E-2</v>
      </c>
      <c r="U52" s="83">
        <v>0.09</v>
      </c>
      <c r="V52" s="83">
        <v>0.13100000000000001</v>
      </c>
      <c r="W52" s="83">
        <v>0.14499999999999999</v>
      </c>
      <c r="X52" s="83">
        <v>0.13500000000000001</v>
      </c>
      <c r="Y52" s="83">
        <v>0.121</v>
      </c>
      <c r="Z52" s="83">
        <v>0.1202014854662144</v>
      </c>
      <c r="AA52" s="83">
        <v>0.12292486332504179</v>
      </c>
      <c r="AB52" s="19"/>
      <c r="AC52" s="23">
        <f t="shared" si="6"/>
        <v>3.7278793586554539</v>
      </c>
      <c r="AD52" s="19"/>
    </row>
    <row r="53" spans="1:30" ht="22.25" customHeight="1" x14ac:dyDescent="0.2">
      <c r="A53" s="16" t="s">
        <v>52</v>
      </c>
      <c r="B53" s="80">
        <v>1.573</v>
      </c>
      <c r="C53" s="81">
        <v>1.5369999999999999</v>
      </c>
      <c r="D53" s="81">
        <v>1.2609999999999999</v>
      </c>
      <c r="E53" s="81">
        <v>1.607</v>
      </c>
      <c r="F53" s="81">
        <v>1.4319999999999999</v>
      </c>
      <c r="G53" s="81">
        <v>1.9450000000000001</v>
      </c>
      <c r="H53" s="81">
        <v>2.2850000000000001</v>
      </c>
      <c r="I53" s="81">
        <v>2.2290000000000001</v>
      </c>
      <c r="J53" s="81">
        <v>1.885</v>
      </c>
      <c r="K53" s="81">
        <v>1.7090000000000001</v>
      </c>
      <c r="L53" s="81">
        <v>1.8520000000000001</v>
      </c>
      <c r="M53" s="81">
        <v>2.1070000000000002</v>
      </c>
      <c r="N53" s="81">
        <v>1.9870000000000001</v>
      </c>
      <c r="O53" s="81">
        <v>1.4890000000000001</v>
      </c>
      <c r="P53" s="81">
        <v>2.09</v>
      </c>
      <c r="Q53" s="81">
        <v>2.1339999999999999</v>
      </c>
      <c r="R53" s="81">
        <v>1.9079999999999999</v>
      </c>
      <c r="S53" s="81">
        <v>1.8480000000000001</v>
      </c>
      <c r="T53" s="81">
        <v>1.8480000000000001</v>
      </c>
      <c r="U53" s="81">
        <v>1.5429999999999999</v>
      </c>
      <c r="V53" s="81">
        <v>1.681</v>
      </c>
      <c r="W53" s="81">
        <v>1.7450000000000001</v>
      </c>
      <c r="X53" s="81">
        <v>2.2879999999999998</v>
      </c>
      <c r="Y53" s="81">
        <v>2.4510000000000001</v>
      </c>
      <c r="Z53" s="81">
        <v>2.5733077213758211</v>
      </c>
      <c r="AA53" s="81">
        <v>2.7755008376851849</v>
      </c>
      <c r="AB53" s="19"/>
      <c r="AC53" s="20">
        <f t="shared" si="6"/>
        <v>0.76446334245720593</v>
      </c>
      <c r="AD53" s="19"/>
    </row>
    <row r="54" spans="1:30" ht="22.25" customHeight="1" x14ac:dyDescent="0.2">
      <c r="A54" s="16" t="s">
        <v>53</v>
      </c>
      <c r="B54" s="82">
        <v>5.1999999999999998E-2</v>
      </c>
      <c r="C54" s="83">
        <v>5.3999999999999999E-2</v>
      </c>
      <c r="D54" s="83">
        <v>5.3999999999999999E-2</v>
      </c>
      <c r="E54" s="83">
        <v>5.7000000000000002E-2</v>
      </c>
      <c r="F54" s="83">
        <v>5.7000000000000002E-2</v>
      </c>
      <c r="G54" s="83">
        <v>5.8999999999999997E-2</v>
      </c>
      <c r="H54" s="83">
        <v>5.8999999999999997E-2</v>
      </c>
      <c r="I54" s="83">
        <v>5.8999999999999997E-2</v>
      </c>
      <c r="J54" s="83">
        <v>6.4000000000000001E-2</v>
      </c>
      <c r="K54" s="83">
        <v>7.0000000000000007E-2</v>
      </c>
      <c r="L54" s="83">
        <v>7.4999999999999997E-2</v>
      </c>
      <c r="M54" s="83">
        <v>7.6999999999999999E-2</v>
      </c>
      <c r="N54" s="83">
        <v>8.6000000000000007E-2</v>
      </c>
      <c r="O54" s="83">
        <v>8.6000000000000007E-2</v>
      </c>
      <c r="P54" s="83">
        <v>8.7999999999999995E-2</v>
      </c>
      <c r="Q54" s="83">
        <v>8.7999999999999995E-2</v>
      </c>
      <c r="R54" s="83">
        <v>9.1999999999999998E-2</v>
      </c>
      <c r="S54" s="83">
        <v>0.108</v>
      </c>
      <c r="T54" s="83">
        <v>0.112</v>
      </c>
      <c r="U54" s="83">
        <v>0.11899999999999999</v>
      </c>
      <c r="V54" s="83">
        <v>0.129</v>
      </c>
      <c r="W54" s="83">
        <v>0.11899999999999999</v>
      </c>
      <c r="X54" s="83">
        <v>0.129</v>
      </c>
      <c r="Y54" s="83">
        <v>0.13400000000000001</v>
      </c>
      <c r="Z54" s="83">
        <v>0.13325422337730761</v>
      </c>
      <c r="AA54" s="83">
        <v>0.13641768597776971</v>
      </c>
      <c r="AB54" s="19"/>
      <c r="AC54" s="23">
        <f t="shared" si="6"/>
        <v>1.6234170380340331</v>
      </c>
      <c r="AD54" s="19"/>
    </row>
    <row r="55" spans="1:30" ht="22.25" customHeight="1" x14ac:dyDescent="0.2">
      <c r="A55" s="16" t="s">
        <v>54</v>
      </c>
      <c r="B55" s="80">
        <v>1.0409999999999999</v>
      </c>
      <c r="C55" s="81">
        <v>1.073</v>
      </c>
      <c r="D55" s="81">
        <v>1.0860000000000001</v>
      </c>
      <c r="E55" s="81">
        <v>1.24</v>
      </c>
      <c r="F55" s="81">
        <v>1.351</v>
      </c>
      <c r="G55" s="81">
        <v>1.4390000000000001</v>
      </c>
      <c r="H55" s="81">
        <v>1.53</v>
      </c>
      <c r="I55" s="81">
        <v>1.736</v>
      </c>
      <c r="J55" s="81">
        <v>1.746</v>
      </c>
      <c r="K55" s="81">
        <v>1.786</v>
      </c>
      <c r="L55" s="81">
        <v>1.7150000000000001</v>
      </c>
      <c r="M55" s="81">
        <v>1.887</v>
      </c>
      <c r="N55" s="81">
        <v>2.024</v>
      </c>
      <c r="O55" s="81">
        <v>2.081</v>
      </c>
      <c r="P55" s="81">
        <v>2.004</v>
      </c>
      <c r="Q55" s="81">
        <v>1.907</v>
      </c>
      <c r="R55" s="81">
        <v>2.552</v>
      </c>
      <c r="S55" s="81">
        <v>2.68</v>
      </c>
      <c r="T55" s="81">
        <v>2.492</v>
      </c>
      <c r="U55" s="81">
        <v>2.1019999999999999</v>
      </c>
      <c r="V55" s="81">
        <v>2.7149999999999999</v>
      </c>
      <c r="W55" s="81">
        <v>2.681</v>
      </c>
      <c r="X55" s="81">
        <v>3.2389999999999999</v>
      </c>
      <c r="Y55" s="81">
        <v>3.9870000000000001</v>
      </c>
      <c r="Z55" s="81">
        <v>3.9860998394821978</v>
      </c>
      <c r="AA55" s="81">
        <v>4.0908417351410593</v>
      </c>
      <c r="AB55" s="33"/>
      <c r="AC55" s="20">
        <f t="shared" si="6"/>
        <v>2.9297230885120649</v>
      </c>
      <c r="AD55" s="33"/>
    </row>
    <row r="56" spans="1:30" ht="22.25" customHeight="1" x14ac:dyDescent="0.2">
      <c r="A56" s="34" t="s">
        <v>55</v>
      </c>
      <c r="B56" s="82">
        <v>0.28799999999999998</v>
      </c>
      <c r="C56" s="83">
        <v>0.29299999999999998</v>
      </c>
      <c r="D56" s="83">
        <v>0.29299999999999998</v>
      </c>
      <c r="E56" s="83">
        <v>0.30099999999999999</v>
      </c>
      <c r="F56" s="83">
        <v>0.33500000000000002</v>
      </c>
      <c r="G56" s="83">
        <v>0.34100000000000003</v>
      </c>
      <c r="H56" s="83">
        <v>0.34699999999999998</v>
      </c>
      <c r="I56" s="83">
        <v>0.34899999999999998</v>
      </c>
      <c r="J56" s="83">
        <v>0.33900000000000002</v>
      </c>
      <c r="K56" s="83">
        <v>0.34699999999999998</v>
      </c>
      <c r="L56" s="83">
        <v>0.34899999999999998</v>
      </c>
      <c r="M56" s="83">
        <v>0.35399999999999998</v>
      </c>
      <c r="N56" s="83">
        <v>0.36099999999999999</v>
      </c>
      <c r="O56" s="83">
        <v>0.36599999999999999</v>
      </c>
      <c r="P56" s="83">
        <v>0.36599999999999999</v>
      </c>
      <c r="Q56" s="83">
        <v>0.32200000000000001</v>
      </c>
      <c r="R56" s="83">
        <v>0.32200000000000001</v>
      </c>
      <c r="S56" s="83">
        <v>0.33</v>
      </c>
      <c r="T56" s="83">
        <v>0.59699999999999998</v>
      </c>
      <c r="U56" s="83">
        <v>0.61599999999999999</v>
      </c>
      <c r="V56" s="83">
        <v>0.71</v>
      </c>
      <c r="W56" s="83">
        <v>0.75800000000000001</v>
      </c>
      <c r="X56" s="83">
        <v>0.70399999999999996</v>
      </c>
      <c r="Y56" s="83">
        <v>0.627</v>
      </c>
      <c r="Z56" s="83">
        <v>0.62319880684743389</v>
      </c>
      <c r="AA56" s="83">
        <v>0.63616298574565322</v>
      </c>
      <c r="AB56" s="35"/>
      <c r="AC56" s="23">
        <f t="shared" si="6"/>
        <v>1.2088992560612961</v>
      </c>
      <c r="AD56" s="35"/>
    </row>
    <row r="57" spans="1:30" ht="22.25" customHeight="1" x14ac:dyDescent="0.2">
      <c r="A57" s="34" t="s">
        <v>56</v>
      </c>
      <c r="B57" s="80">
        <v>4.7E-2</v>
      </c>
      <c r="C57" s="81">
        <v>4.8000000000000001E-2</v>
      </c>
      <c r="D57" s="81">
        <v>4.9000000000000002E-2</v>
      </c>
      <c r="E57" s="81">
        <v>0.05</v>
      </c>
      <c r="F57" s="81">
        <v>0.05</v>
      </c>
      <c r="G57" s="81">
        <v>0.05</v>
      </c>
      <c r="H57" s="81">
        <v>0.05</v>
      </c>
      <c r="I57" s="81">
        <v>5.5E-2</v>
      </c>
      <c r="J57" s="81">
        <v>4.7E-2</v>
      </c>
      <c r="K57" s="81">
        <v>5.2999999999999999E-2</v>
      </c>
      <c r="L57" s="81">
        <v>0.04</v>
      </c>
      <c r="M57" s="81">
        <v>4.1000000000000002E-2</v>
      </c>
      <c r="N57" s="81">
        <v>4.2000000000000003E-2</v>
      </c>
      <c r="O57" s="81">
        <v>5.2999999999999999E-2</v>
      </c>
      <c r="P57" s="81">
        <v>5.5E-2</v>
      </c>
      <c r="Q57" s="81">
        <v>5.8000000000000003E-2</v>
      </c>
      <c r="R57" s="81">
        <v>5.8999999999999997E-2</v>
      </c>
      <c r="S57" s="81">
        <v>6.3E-2</v>
      </c>
      <c r="T57" s="81">
        <v>6.2E-2</v>
      </c>
      <c r="U57" s="81">
        <v>6.4000000000000001E-2</v>
      </c>
      <c r="V57" s="81">
        <v>6.5000000000000002E-2</v>
      </c>
      <c r="W57" s="81">
        <v>6.7000000000000004E-2</v>
      </c>
      <c r="X57" s="81">
        <v>6.9000000000000006E-2</v>
      </c>
      <c r="Y57" s="81">
        <v>7.0000000000000007E-2</v>
      </c>
      <c r="Z57" s="81">
        <v>6.9538049443264527E-2</v>
      </c>
      <c r="AA57" s="81">
        <v>7.1113557295478705E-2</v>
      </c>
      <c r="AB57" s="35"/>
      <c r="AC57" s="20">
        <f t="shared" si="6"/>
        <v>0.5130544105421001</v>
      </c>
      <c r="AD57" s="35"/>
    </row>
    <row r="58" spans="1:30" ht="22.25" customHeight="1" x14ac:dyDescent="0.2">
      <c r="A58" s="34" t="s">
        <v>57</v>
      </c>
      <c r="B58" s="82">
        <v>0.13</v>
      </c>
      <c r="C58" s="83">
        <v>7.6999999999999999E-2</v>
      </c>
      <c r="D58" s="83">
        <v>7.8E-2</v>
      </c>
      <c r="E58" s="83">
        <v>8.7000000000000008E-2</v>
      </c>
      <c r="F58" s="83">
        <v>8.6000000000000007E-2</v>
      </c>
      <c r="G58" s="83">
        <v>0.09</v>
      </c>
      <c r="H58" s="83">
        <v>9.2999999999999999E-2</v>
      </c>
      <c r="I58" s="83">
        <v>9.6000000000000002E-2</v>
      </c>
      <c r="J58" s="83">
        <v>0.10299999999999999</v>
      </c>
      <c r="K58" s="83">
        <v>0.108</v>
      </c>
      <c r="L58" s="83">
        <v>0.11600000000000001</v>
      </c>
      <c r="M58" s="83">
        <v>0.13500000000000001</v>
      </c>
      <c r="N58" s="83">
        <v>0.13400000000000001</v>
      </c>
      <c r="O58" s="83">
        <v>0.14299999999999999</v>
      </c>
      <c r="P58" s="83">
        <v>0.16800000000000001</v>
      </c>
      <c r="Q58" s="83">
        <v>0.19900000000000001</v>
      </c>
      <c r="R58" s="83">
        <v>0.20399999999999999</v>
      </c>
      <c r="S58" s="83">
        <v>0.183</v>
      </c>
      <c r="T58" s="83">
        <v>0.154</v>
      </c>
      <c r="U58" s="83">
        <v>0.14099999999999999</v>
      </c>
      <c r="V58" s="83">
        <v>0.217</v>
      </c>
      <c r="W58" s="83">
        <v>0.24399999999999999</v>
      </c>
      <c r="X58" s="83">
        <v>0.28100000000000003</v>
      </c>
      <c r="Y58" s="83">
        <v>0.26100000000000001</v>
      </c>
      <c r="Z58" s="83">
        <v>0.25944256669443472</v>
      </c>
      <c r="AA58" s="83">
        <v>0.26475427888189962</v>
      </c>
      <c r="AB58" s="35"/>
      <c r="AC58" s="23">
        <f t="shared" si="6"/>
        <v>1.0365713760146125</v>
      </c>
      <c r="AD58" s="35"/>
    </row>
    <row r="59" spans="1:30" ht="22.25" customHeight="1" x14ac:dyDescent="0.2">
      <c r="A59" s="34" t="s">
        <v>58</v>
      </c>
      <c r="B59" s="80">
        <v>0.115</v>
      </c>
      <c r="C59" s="81">
        <v>0.11899999999999999</v>
      </c>
      <c r="D59" s="81">
        <v>0.121</v>
      </c>
      <c r="E59" s="81">
        <v>0.124</v>
      </c>
      <c r="F59" s="81">
        <v>0.126</v>
      </c>
      <c r="G59" s="81">
        <v>0.128</v>
      </c>
      <c r="H59" s="81">
        <v>0.13300000000000001</v>
      </c>
      <c r="I59" s="81">
        <v>0.14299999999999999</v>
      </c>
      <c r="J59" s="81">
        <v>0.20799999999999999</v>
      </c>
      <c r="K59" s="81">
        <v>0.217</v>
      </c>
      <c r="L59" s="81">
        <v>0.224</v>
      </c>
      <c r="M59" s="81">
        <v>0.22600000000000001</v>
      </c>
      <c r="N59" s="81">
        <v>0.23100000000000001</v>
      </c>
      <c r="O59" s="81">
        <v>0.23</v>
      </c>
      <c r="P59" s="81">
        <v>0.23899999999999999</v>
      </c>
      <c r="Q59" s="81">
        <v>0.245</v>
      </c>
      <c r="R59" s="81">
        <v>0.25700000000000001</v>
      </c>
      <c r="S59" s="81">
        <v>0.27500000000000002</v>
      </c>
      <c r="T59" s="81">
        <v>0.29199999999999998</v>
      </c>
      <c r="U59" s="81">
        <v>0.22</v>
      </c>
      <c r="V59" s="81">
        <v>0.26300000000000001</v>
      </c>
      <c r="W59" s="81">
        <v>0.28499999999999998</v>
      </c>
      <c r="X59" s="81">
        <v>0.27100000000000002</v>
      </c>
      <c r="Y59" s="81">
        <v>0.28000000000000003</v>
      </c>
      <c r="Z59" s="81">
        <v>0.27815219777305811</v>
      </c>
      <c r="AA59" s="81">
        <v>0.28445422918191482</v>
      </c>
      <c r="AB59" s="35"/>
      <c r="AC59" s="20">
        <f t="shared" si="6"/>
        <v>1.4735150363644767</v>
      </c>
      <c r="AD59" s="35"/>
    </row>
    <row r="60" spans="1:30" ht="22.25" customHeight="1" x14ac:dyDescent="0.2">
      <c r="A60" s="34" t="s">
        <v>59</v>
      </c>
      <c r="B60" s="82">
        <v>0.247</v>
      </c>
      <c r="C60" s="83">
        <v>0.25700000000000001</v>
      </c>
      <c r="D60" s="83">
        <v>0.27100000000000002</v>
      </c>
      <c r="E60" s="83">
        <v>0.28000000000000003</v>
      </c>
      <c r="F60" s="83">
        <v>0.32700000000000001</v>
      </c>
      <c r="G60" s="83">
        <v>0.29799999999999999</v>
      </c>
      <c r="H60" s="83">
        <v>0.30399999999999999</v>
      </c>
      <c r="I60" s="83">
        <v>0.30499999999999999</v>
      </c>
      <c r="J60" s="83">
        <v>0.30599999999999999</v>
      </c>
      <c r="K60" s="83">
        <v>0.313</v>
      </c>
      <c r="L60" s="83">
        <v>0.32</v>
      </c>
      <c r="M60" s="83">
        <v>0.34699999999999998</v>
      </c>
      <c r="N60" s="83">
        <v>0.36799999999999999</v>
      </c>
      <c r="O60" s="83">
        <v>0.379</v>
      </c>
      <c r="P60" s="83">
        <v>0.41899999999999998</v>
      </c>
      <c r="Q60" s="83">
        <v>0.433</v>
      </c>
      <c r="R60" s="83">
        <v>0.439</v>
      </c>
      <c r="S60" s="83">
        <v>0.503</v>
      </c>
      <c r="T60" s="83">
        <v>0.52800000000000002</v>
      </c>
      <c r="U60" s="83">
        <v>0.57899999999999996</v>
      </c>
      <c r="V60" s="83">
        <v>0.61</v>
      </c>
      <c r="W60" s="83">
        <v>0.65300000000000002</v>
      </c>
      <c r="X60" s="83">
        <v>0.72399999999999998</v>
      </c>
      <c r="Y60" s="83">
        <v>0.72199999999999998</v>
      </c>
      <c r="Z60" s="83">
        <v>0.7178160478147102</v>
      </c>
      <c r="AA60" s="83">
        <v>0.73208564750476424</v>
      </c>
      <c r="AB60" s="35"/>
      <c r="AC60" s="23">
        <f t="shared" si="6"/>
        <v>1.9639095040678713</v>
      </c>
      <c r="AD60" s="35"/>
    </row>
    <row r="61" spans="1:30" ht="22.25" customHeight="1" x14ac:dyDescent="0.2">
      <c r="A61" s="34" t="s">
        <v>60</v>
      </c>
      <c r="B61" s="80">
        <v>0.2</v>
      </c>
      <c r="C61" s="81">
        <v>0.19700000000000001</v>
      </c>
      <c r="D61" s="81">
        <v>0.191</v>
      </c>
      <c r="E61" s="81">
        <v>0.21299999999999999</v>
      </c>
      <c r="F61" s="81">
        <v>0.21099999999999999</v>
      </c>
      <c r="G61" s="81">
        <v>0.221</v>
      </c>
      <c r="H61" s="81">
        <v>0.246</v>
      </c>
      <c r="I61" s="81">
        <v>0.248</v>
      </c>
      <c r="J61" s="81">
        <v>0.26100000000000001</v>
      </c>
      <c r="K61" s="81">
        <v>0.26</v>
      </c>
      <c r="L61" s="81">
        <v>0.19</v>
      </c>
      <c r="M61" s="81">
        <v>0.17899999999999999</v>
      </c>
      <c r="N61" s="81">
        <v>0.191</v>
      </c>
      <c r="O61" s="81">
        <v>0.20699999999999999</v>
      </c>
      <c r="P61" s="81">
        <v>0.222</v>
      </c>
      <c r="Q61" s="81">
        <v>0.19500000000000001</v>
      </c>
      <c r="R61" s="81">
        <v>0.189</v>
      </c>
      <c r="S61" s="81">
        <v>0.19700000000000001</v>
      </c>
      <c r="T61" s="81">
        <v>0.221</v>
      </c>
      <c r="U61" s="81">
        <v>0.26400000000000001</v>
      </c>
      <c r="V61" s="81">
        <v>0.32</v>
      </c>
      <c r="W61" s="81">
        <v>0.36199999999999999</v>
      </c>
      <c r="X61" s="81">
        <v>0.50900000000000001</v>
      </c>
      <c r="Y61" s="81">
        <v>0.53500000000000003</v>
      </c>
      <c r="Z61" s="81">
        <v>0.56526608084812413</v>
      </c>
      <c r="AA61" s="81">
        <v>0.57011156302412025</v>
      </c>
      <c r="AB61" s="35"/>
      <c r="AC61" s="20">
        <f t="shared" si="6"/>
        <v>1.850557815120601</v>
      </c>
      <c r="AD61" s="35"/>
    </row>
    <row r="62" spans="1:30" ht="22.25" customHeight="1" x14ac:dyDescent="0.2">
      <c r="A62" s="34" t="s">
        <v>61</v>
      </c>
      <c r="B62" s="82">
        <v>10.407</v>
      </c>
      <c r="C62" s="83">
        <v>10.912000000000001</v>
      </c>
      <c r="D62" s="83">
        <v>17.532</v>
      </c>
      <c r="E62" s="83">
        <v>15.89</v>
      </c>
      <c r="F62" s="83">
        <v>12.234999999999999</v>
      </c>
      <c r="G62" s="83">
        <v>9.072000000000001</v>
      </c>
      <c r="H62" s="83">
        <v>10.618</v>
      </c>
      <c r="I62" s="83">
        <v>10.956</v>
      </c>
      <c r="J62" s="83">
        <v>10.952999999999999</v>
      </c>
      <c r="K62" s="83">
        <v>12.21</v>
      </c>
      <c r="L62" s="83">
        <v>21.59</v>
      </c>
      <c r="M62" s="83">
        <v>22.727</v>
      </c>
      <c r="N62" s="83">
        <v>26.756</v>
      </c>
      <c r="O62" s="83">
        <v>25.396999999999998</v>
      </c>
      <c r="P62" s="83">
        <v>26.463000000000001</v>
      </c>
      <c r="Q62" s="83">
        <v>28.548999999999999</v>
      </c>
      <c r="R62" s="83">
        <v>26.968</v>
      </c>
      <c r="S62" s="83">
        <v>25.922000000000001</v>
      </c>
      <c r="T62" s="83">
        <v>26.22</v>
      </c>
      <c r="U62" s="83">
        <v>20.925999999999998</v>
      </c>
      <c r="V62" s="83">
        <v>25.093</v>
      </c>
      <c r="W62" s="83">
        <v>26.204999999999998</v>
      </c>
      <c r="X62" s="83">
        <v>27.170999999999999</v>
      </c>
      <c r="Y62" s="83">
        <v>26.084</v>
      </c>
      <c r="Z62" s="83">
        <v>27.002547000173081</v>
      </c>
      <c r="AA62" s="83">
        <v>28.476010722590601</v>
      </c>
      <c r="AB62" s="35"/>
      <c r="AC62" s="23">
        <f t="shared" si="6"/>
        <v>1.7362362566148364</v>
      </c>
      <c r="AD62" s="35"/>
    </row>
    <row r="63" spans="1:30" ht="22.25" customHeight="1" x14ac:dyDescent="0.2">
      <c r="A63" s="34" t="s">
        <v>62</v>
      </c>
      <c r="B63" s="80">
        <v>2E-3</v>
      </c>
      <c r="C63" s="81">
        <v>2E-3</v>
      </c>
      <c r="D63" s="81">
        <v>2E-3</v>
      </c>
      <c r="E63" s="81">
        <v>3.0000000000000001E-3</v>
      </c>
      <c r="F63" s="81">
        <v>3.0000000000000001E-3</v>
      </c>
      <c r="G63" s="81">
        <v>3.0000000000000001E-3</v>
      </c>
      <c r="H63" s="81">
        <v>3.0000000000000001E-3</v>
      </c>
      <c r="I63" s="81">
        <v>3.0000000000000001E-3</v>
      </c>
      <c r="J63" s="81">
        <v>3.0000000000000001E-3</v>
      </c>
      <c r="K63" s="81">
        <v>3.0000000000000001E-3</v>
      </c>
      <c r="L63" s="81">
        <v>3.0000000000000001E-3</v>
      </c>
      <c r="M63" s="81">
        <v>3.0000000000000001E-3</v>
      </c>
      <c r="N63" s="81">
        <v>3.0000000000000001E-3</v>
      </c>
      <c r="O63" s="81">
        <v>3.0000000000000001E-3</v>
      </c>
      <c r="P63" s="81">
        <v>3.0000000000000001E-3</v>
      </c>
      <c r="Q63" s="81">
        <v>3.0000000000000001E-3</v>
      </c>
      <c r="R63" s="81">
        <v>3.0000000000000001E-3</v>
      </c>
      <c r="S63" s="81">
        <v>3.0000000000000001E-3</v>
      </c>
      <c r="T63" s="81">
        <v>3.0000000000000001E-3</v>
      </c>
      <c r="U63" s="81">
        <v>3.0000000000000001E-3</v>
      </c>
      <c r="V63" s="81">
        <v>3.0000000000000001E-3</v>
      </c>
      <c r="W63" s="81">
        <v>3.0000000000000001E-3</v>
      </c>
      <c r="X63" s="81">
        <v>3.0000000000000001E-3</v>
      </c>
      <c r="Y63" s="81">
        <v>3.0000000000000001E-3</v>
      </c>
      <c r="Z63" s="81">
        <v>2.9802021189970522E-3</v>
      </c>
      <c r="AA63" s="81">
        <v>3.0477238840919442E-3</v>
      </c>
      <c r="AB63" s="35"/>
      <c r="AC63" s="20">
        <f t="shared" si="6"/>
        <v>0.52386194204597203</v>
      </c>
      <c r="AD63" s="35"/>
    </row>
    <row r="64" spans="1:30" ht="22.25" customHeight="1" x14ac:dyDescent="0.2">
      <c r="A64" s="34" t="s">
        <v>63</v>
      </c>
      <c r="B64" s="82">
        <v>0.86799999999999999</v>
      </c>
      <c r="C64" s="83">
        <v>0.93400000000000005</v>
      </c>
      <c r="D64" s="83">
        <v>0.94900000000000007</v>
      </c>
      <c r="E64" s="83">
        <v>0.98</v>
      </c>
      <c r="F64" s="83">
        <v>1.0640000000000001</v>
      </c>
      <c r="G64" s="83">
        <v>0.95300000000000007</v>
      </c>
      <c r="H64" s="83">
        <v>1.02</v>
      </c>
      <c r="I64" s="83">
        <v>0.89</v>
      </c>
      <c r="J64" s="83">
        <v>0.93500000000000005</v>
      </c>
      <c r="K64" s="83">
        <v>1.0089999999999999</v>
      </c>
      <c r="L64" s="83">
        <v>1.0740000000000001</v>
      </c>
      <c r="M64" s="83">
        <v>1.181</v>
      </c>
      <c r="N64" s="83">
        <v>1.23</v>
      </c>
      <c r="O64" s="83">
        <v>1.357</v>
      </c>
      <c r="P64" s="83">
        <v>1.427</v>
      </c>
      <c r="Q64" s="83">
        <v>1.585</v>
      </c>
      <c r="R64" s="83">
        <v>1.29</v>
      </c>
      <c r="S64" s="83">
        <v>1.413</v>
      </c>
      <c r="T64" s="83">
        <v>1.389</v>
      </c>
      <c r="U64" s="83">
        <v>1.25</v>
      </c>
      <c r="V64" s="83">
        <v>2.1120000000000001</v>
      </c>
      <c r="W64" s="83">
        <v>2.282</v>
      </c>
      <c r="X64" s="83">
        <v>2.1579999999999999</v>
      </c>
      <c r="Y64" s="83">
        <v>2.2970000000000002</v>
      </c>
      <c r="Z64" s="83">
        <v>2.369521558345991</v>
      </c>
      <c r="AA64" s="83">
        <v>2.3914679541525108</v>
      </c>
      <c r="AB64" s="35"/>
      <c r="AC64" s="23">
        <f t="shared" si="6"/>
        <v>1.7551474126181001</v>
      </c>
      <c r="AD64" s="35"/>
    </row>
    <row r="65" spans="1:30" ht="22.25" customHeight="1" x14ac:dyDescent="0.2">
      <c r="A65" s="34" t="s">
        <v>64</v>
      </c>
      <c r="B65" s="80">
        <v>0.13300000000000001</v>
      </c>
      <c r="C65" s="81">
        <v>0.14899999999999999</v>
      </c>
      <c r="D65" s="81">
        <v>0.122</v>
      </c>
      <c r="E65" s="81">
        <v>0.122</v>
      </c>
      <c r="F65" s="81">
        <v>0.14000000000000001</v>
      </c>
      <c r="G65" s="81">
        <v>0.109</v>
      </c>
      <c r="H65" s="81">
        <v>0.129</v>
      </c>
      <c r="I65" s="81">
        <v>0.121</v>
      </c>
      <c r="J65" s="81">
        <v>0.113</v>
      </c>
      <c r="K65" s="81">
        <v>0.1</v>
      </c>
      <c r="L65" s="81">
        <v>0.11600000000000001</v>
      </c>
      <c r="M65" s="81">
        <v>0.155</v>
      </c>
      <c r="N65" s="81">
        <v>0.16600000000000001</v>
      </c>
      <c r="O65" s="81">
        <v>0.17799999999999999</v>
      </c>
      <c r="P65" s="81">
        <v>0.17499999999999999</v>
      </c>
      <c r="Q65" s="81">
        <v>0.14899999999999999</v>
      </c>
      <c r="R65" s="81">
        <v>0.2</v>
      </c>
      <c r="S65" s="81">
        <v>0.17499999999999999</v>
      </c>
      <c r="T65" s="81">
        <v>0.18099999999999999</v>
      </c>
      <c r="U65" s="81">
        <v>0.17799999999999999</v>
      </c>
      <c r="V65" s="81">
        <v>0.19800000000000001</v>
      </c>
      <c r="W65" s="81">
        <v>0.245</v>
      </c>
      <c r="X65" s="81">
        <v>0.28100000000000003</v>
      </c>
      <c r="Y65" s="81">
        <v>0.32500000000000001</v>
      </c>
      <c r="Z65" s="81">
        <v>0.32313899918572281</v>
      </c>
      <c r="AA65" s="81">
        <v>0.32948604510464269</v>
      </c>
      <c r="AB65" s="35"/>
      <c r="AC65" s="20">
        <f t="shared" si="6"/>
        <v>1.4773386849973134</v>
      </c>
      <c r="AD65" s="35"/>
    </row>
    <row r="66" spans="1:30" ht="22.25" customHeight="1" x14ac:dyDescent="0.2">
      <c r="A66" s="34" t="s">
        <v>65</v>
      </c>
      <c r="B66" s="82">
        <v>0.21099999999999999</v>
      </c>
      <c r="C66" s="83">
        <v>0.23</v>
      </c>
      <c r="D66" s="83">
        <v>0.22800000000000001</v>
      </c>
      <c r="E66" s="83">
        <v>0.23599999999999999</v>
      </c>
      <c r="F66" s="83">
        <v>0.22700000000000001</v>
      </c>
      <c r="G66" s="83">
        <v>0.26</v>
      </c>
      <c r="H66" s="83">
        <v>0.28899999999999998</v>
      </c>
      <c r="I66" s="83">
        <v>0.26900000000000002</v>
      </c>
      <c r="J66" s="83">
        <v>0.318</v>
      </c>
      <c r="K66" s="83">
        <v>0.41899999999999998</v>
      </c>
      <c r="L66" s="83">
        <v>0.371</v>
      </c>
      <c r="M66" s="83">
        <v>0.317</v>
      </c>
      <c r="N66" s="83">
        <v>0.33600000000000002</v>
      </c>
      <c r="O66" s="83">
        <v>0.39900000000000002</v>
      </c>
      <c r="P66" s="83">
        <v>0.38100000000000001</v>
      </c>
      <c r="Q66" s="83">
        <v>0.36499999999999999</v>
      </c>
      <c r="R66" s="83">
        <v>0.33300000000000002</v>
      </c>
      <c r="S66" s="83">
        <v>0.38400000000000001</v>
      </c>
      <c r="T66" s="83">
        <v>0.45900000000000002</v>
      </c>
      <c r="U66" s="83">
        <v>0.75900000000000001</v>
      </c>
      <c r="V66" s="83">
        <v>0.71199999999999997</v>
      </c>
      <c r="W66" s="83">
        <v>0.65700000000000003</v>
      </c>
      <c r="X66" s="83">
        <v>0.59</v>
      </c>
      <c r="Y66" s="83">
        <v>0.60799999999999998</v>
      </c>
      <c r="Z66" s="83">
        <v>0.60509631078623416</v>
      </c>
      <c r="AA66" s="83">
        <v>0.61499950300015194</v>
      </c>
      <c r="AB66" s="35"/>
      <c r="AC66" s="23">
        <f t="shared" si="6"/>
        <v>1.9146895876784453</v>
      </c>
      <c r="AD66" s="35"/>
    </row>
    <row r="67" spans="1:30" ht="24.5" customHeight="1" x14ac:dyDescent="0.2">
      <c r="A67" s="36" t="s">
        <v>1</v>
      </c>
      <c r="B67" s="89">
        <f t="shared" ref="B67:AA67" si="8">B35+B25+B4+B49+B43</f>
        <v>180.14500000000001</v>
      </c>
      <c r="C67" s="90">
        <f t="shared" si="8"/>
        <v>188.239</v>
      </c>
      <c r="D67" s="90">
        <f t="shared" si="8"/>
        <v>188.17099999999999</v>
      </c>
      <c r="E67" s="90">
        <f t="shared" si="8"/>
        <v>196.30400000000003</v>
      </c>
      <c r="F67" s="90">
        <f t="shared" si="8"/>
        <v>197.72</v>
      </c>
      <c r="G67" s="90">
        <f t="shared" si="8"/>
        <v>209.31099999999998</v>
      </c>
      <c r="H67" s="90">
        <f t="shared" si="8"/>
        <v>215.48500000000001</v>
      </c>
      <c r="I67" s="90">
        <f t="shared" si="8"/>
        <v>218.36600000000001</v>
      </c>
      <c r="J67" s="90">
        <f t="shared" si="8"/>
        <v>228.00299999999999</v>
      </c>
      <c r="K67" s="90">
        <f t="shared" si="8"/>
        <v>226.506</v>
      </c>
      <c r="L67" s="90">
        <f t="shared" si="8"/>
        <v>242.345</v>
      </c>
      <c r="M67" s="90">
        <f t="shared" si="8"/>
        <v>239.63399999999996</v>
      </c>
      <c r="N67" s="90">
        <f t="shared" si="8"/>
        <v>243.02300000000002</v>
      </c>
      <c r="O67" s="90">
        <f t="shared" si="8"/>
        <v>260.36599999999999</v>
      </c>
      <c r="P67" s="90">
        <f t="shared" si="8"/>
        <v>279.43900000000002</v>
      </c>
      <c r="Q67" s="90">
        <f t="shared" si="8"/>
        <v>285.29000000000002</v>
      </c>
      <c r="R67" s="90">
        <f t="shared" si="8"/>
        <v>295.06499999999994</v>
      </c>
      <c r="S67" s="90">
        <f t="shared" si="8"/>
        <v>306.13900000000001</v>
      </c>
      <c r="T67" s="90">
        <f t="shared" si="8"/>
        <v>320.97000000000003</v>
      </c>
      <c r="U67" s="90">
        <f t="shared" si="8"/>
        <v>325.72500000000002</v>
      </c>
      <c r="V67" s="90">
        <f t="shared" si="8"/>
        <v>324.90300000000002</v>
      </c>
      <c r="W67" s="90">
        <f t="shared" si="8"/>
        <v>328.05500000000006</v>
      </c>
      <c r="X67" s="90">
        <f t="shared" si="8"/>
        <v>344.10500000000002</v>
      </c>
      <c r="Y67" s="90">
        <f t="shared" si="8"/>
        <v>344.8628401803893</v>
      </c>
      <c r="Z67" s="90">
        <f t="shared" si="8"/>
        <v>355.60453197834721</v>
      </c>
      <c r="AA67" s="90">
        <f t="shared" si="8"/>
        <v>355.98585043951323</v>
      </c>
      <c r="AB67" s="35"/>
      <c r="AC67" s="39">
        <f t="shared" si="6"/>
        <v>0.97610730489057818</v>
      </c>
      <c r="AD67" s="49"/>
    </row>
    <row r="68" spans="1:30" ht="22.75" customHeight="1" x14ac:dyDescent="0.2">
      <c r="A68" s="91"/>
      <c r="B68" s="130" t="s">
        <v>75</v>
      </c>
      <c r="C68" s="131"/>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3"/>
      <c r="AC68" s="43"/>
      <c r="AD68" s="41"/>
    </row>
  </sheetData>
  <mergeCells count="3">
    <mergeCell ref="A1:AD1"/>
    <mergeCell ref="B68:AB68"/>
    <mergeCell ref="C2:D2"/>
  </mergeCells>
  <conditionalFormatting sqref="X20:AA20">
    <cfRule type="cellIs" dxfId="0" priority="1" stopIfTrue="1" operator="equal">
      <formula>"NaN"</formula>
    </cfRule>
  </conditionalFormatting>
  <pageMargins left="1" right="1" top="1" bottom="1" header="0.25" footer="0.25"/>
  <pageSetup orientation="portrait"/>
  <headerFooter>
    <oddFooter>&amp;C&amp;"Helvetica,Regular"&amp;12&amp;K000000&amp;P</oddFoot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8"/>
  <sheetViews>
    <sheetView showGridLines="0" workbookViewId="0">
      <pane xSplit="1" ySplit="3" topLeftCell="B56" activePane="bottomRight" state="frozen"/>
      <selection pane="topRight"/>
      <selection pane="bottomLeft"/>
      <selection pane="bottomRight" activeCell="C68" sqref="C68:AB68"/>
    </sheetView>
  </sheetViews>
  <sheetFormatPr baseColWidth="10" defaultColWidth="12.25" defaultRowHeight="21.75" customHeight="1" x14ac:dyDescent="0.2"/>
  <cols>
    <col min="1" max="1" width="22.25" style="92" customWidth="1"/>
    <col min="2" max="2" width="10.875" style="92" customWidth="1"/>
    <col min="3" max="3" width="9.75" style="92" customWidth="1"/>
    <col min="4" max="27" width="10.875" style="92" customWidth="1"/>
    <col min="28" max="28" width="1.875" style="92" customWidth="1"/>
    <col min="29" max="29" width="10.875" style="92" customWidth="1"/>
    <col min="30" max="30" width="2.25" style="92" customWidth="1"/>
    <col min="31" max="256" width="12.25" customWidth="1"/>
  </cols>
  <sheetData>
    <row r="1" spans="1:30" ht="30" customHeight="1" x14ac:dyDescent="0.2">
      <c r="A1" s="120" t="s">
        <v>76</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36.5" customHeight="1" x14ac:dyDescent="0.25">
      <c r="A2" s="77" t="s">
        <v>77</v>
      </c>
      <c r="B2" s="4"/>
      <c r="C2" s="125"/>
      <c r="D2" s="126"/>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93">
        <f>3.664*'GHG energy - GHG Emissions (M t'!B4</f>
        <v>36.442143999999999</v>
      </c>
      <c r="C4" s="94">
        <f>3.664*'GHG energy - GHG Emissions (M t'!C4</f>
        <v>36.313904000000008</v>
      </c>
      <c r="D4" s="94">
        <f>3.664*'GHG energy - GHG Emissions (M t'!D4</f>
        <v>38.134912000000007</v>
      </c>
      <c r="E4" s="94">
        <f>3.664*'GHG energy - GHG Emissions (M t'!E4</f>
        <v>38.893360000000008</v>
      </c>
      <c r="F4" s="94">
        <f>3.664*'GHG energy - GHG Emissions (M t'!F4</f>
        <v>40.549488000000004</v>
      </c>
      <c r="G4" s="94">
        <f>3.664*'GHG energy - GHG Emissions (M t'!G4</f>
        <v>40.945200000000007</v>
      </c>
      <c r="H4" s="94">
        <f>3.664*'GHG energy - GHG Emissions (M t'!H4</f>
        <v>42.934752000000003</v>
      </c>
      <c r="I4" s="94">
        <f>3.664*'GHG energy - GHG Emissions (M t'!I4</f>
        <v>42.000432000000004</v>
      </c>
      <c r="J4" s="94">
        <f>3.664*'GHG energy - GHG Emissions (M t'!J4</f>
        <v>43.755488</v>
      </c>
      <c r="K4" s="94">
        <f>3.664*'GHG energy - GHG Emissions (M t'!K4</f>
        <v>45.814655999999999</v>
      </c>
      <c r="L4" s="94">
        <f>3.664*'GHG energy - GHG Emissions (M t'!L4</f>
        <v>46.367920000000005</v>
      </c>
      <c r="M4" s="94">
        <f>3.664*'GHG energy - GHG Emissions (M t'!M4</f>
        <v>45.898927999999998</v>
      </c>
      <c r="N4" s="94">
        <f>3.664*'GHG energy - GHG Emissions (M t'!N4</f>
        <v>44.125551999999999</v>
      </c>
      <c r="O4" s="94">
        <f>3.664*'GHG energy - GHG Emissions (M t'!O4</f>
        <v>43.564960000000013</v>
      </c>
      <c r="P4" s="94">
        <f>3.664*'GHG energy - GHG Emissions (M t'!P4</f>
        <v>44.752095999999995</v>
      </c>
      <c r="Q4" s="94">
        <f>3.664*'GHG energy - GHG Emissions (M t'!Q4</f>
        <v>48.848447999999998</v>
      </c>
      <c r="R4" s="94">
        <f>3.664*'GHG energy - GHG Emissions (M t'!R4</f>
        <v>51.145775999999998</v>
      </c>
      <c r="S4" s="94">
        <f>3.664*'GHG energy - GHG Emissions (M t'!S4</f>
        <v>51.970176000000009</v>
      </c>
      <c r="T4" s="94">
        <f>3.664*'GHG energy - GHG Emissions (M t'!T4</f>
        <v>52.087424000000006</v>
      </c>
      <c r="U4" s="94">
        <f>3.664*'GHG energy - GHG Emissions (M t'!U4</f>
        <v>55.399680000000004</v>
      </c>
      <c r="V4" s="94">
        <f>3.664*'GHG energy - GHG Emissions (M t'!V4</f>
        <v>58.950096000000009</v>
      </c>
      <c r="W4" s="94">
        <f>3.664*'GHG energy - GHG Emissions (M t'!W4</f>
        <v>66.263440000000003</v>
      </c>
      <c r="X4" s="94">
        <f>3.664*'GHG energy - GHG Emissions (M t'!X4</f>
        <v>71.316096000000002</v>
      </c>
      <c r="Y4" s="94">
        <f>3.664*'GHG energy - GHG Emissions (M t'!Y4</f>
        <v>78.779663999999983</v>
      </c>
      <c r="Z4" s="94">
        <f>3.664*'GHG energy - GHG Emissions (M t'!Z4</f>
        <v>84.85386477325369</v>
      </c>
      <c r="AA4" s="94">
        <f>3.664*'GHG energy - GHG Emissions (M t'!AA4</f>
        <v>85.446610686599172</v>
      </c>
      <c r="AB4" s="14"/>
      <c r="AC4" s="15">
        <f>(AA4-B4)/B4</f>
        <v>1.3447196379718815</v>
      </c>
      <c r="AD4" s="14"/>
    </row>
    <row r="5" spans="1:30" ht="22.25" customHeight="1" x14ac:dyDescent="0.2">
      <c r="A5" s="16" t="s">
        <v>4</v>
      </c>
      <c r="B5" s="95">
        <f>3.664*'GHG energy - GHG Emissions (M t'!B5</f>
        <v>0.29311999999999999</v>
      </c>
      <c r="C5" s="96">
        <f>3.664*'GHG energy - GHG Emissions (M t'!C5</f>
        <v>0.337088</v>
      </c>
      <c r="D5" s="96">
        <f>3.664*'GHG energy - GHG Emissions (M t'!D5</f>
        <v>0.30777600000000005</v>
      </c>
      <c r="E5" s="96">
        <f>3.664*'GHG energy - GHG Emissions (M t'!E5</f>
        <v>0.326096</v>
      </c>
      <c r="F5" s="96">
        <f>3.664*'GHG energy - GHG Emissions (M t'!F5</f>
        <v>0.333424</v>
      </c>
      <c r="G5" s="96">
        <f>3.664*'GHG energy - GHG Emissions (M t'!G5</f>
        <v>0.322432</v>
      </c>
      <c r="H5" s="96">
        <f>3.664*'GHG energy - GHG Emissions (M t'!H5</f>
        <v>0.31876800000000005</v>
      </c>
      <c r="I5" s="96">
        <f>3.664*'GHG energy - GHG Emissions (M t'!I5</f>
        <v>0.30411200000000005</v>
      </c>
      <c r="J5" s="96">
        <f>3.664*'GHG energy - GHG Emissions (M t'!J5</f>
        <v>0.29311999999999999</v>
      </c>
      <c r="K5" s="96">
        <f>3.664*'GHG energy - GHG Emissions (M t'!K5</f>
        <v>0.28579199999999999</v>
      </c>
      <c r="L5" s="96">
        <f>3.664*'GHG energy - GHG Emissions (M t'!L5</f>
        <v>0.28945599999999999</v>
      </c>
      <c r="M5" s="96">
        <f>3.664*'GHG energy - GHG Emissions (M t'!M5</f>
        <v>0.20518400000000001</v>
      </c>
      <c r="N5" s="96">
        <f>3.664*'GHG energy - GHG Emissions (M t'!N5</f>
        <v>0.21251200000000001</v>
      </c>
      <c r="O5" s="96">
        <f>3.664*'GHG energy - GHG Emissions (M t'!O5</f>
        <v>0.161216</v>
      </c>
      <c r="P5" s="96">
        <f>3.664*'GHG energy - GHG Emissions (M t'!P5</f>
        <v>0.197856</v>
      </c>
      <c r="Q5" s="96">
        <f>3.664*'GHG energy - GHG Emissions (M t'!Q5</f>
        <v>0.15388800000000002</v>
      </c>
      <c r="R5" s="96">
        <f>3.664*'GHG energy - GHG Emissions (M t'!R5</f>
        <v>0.186864</v>
      </c>
      <c r="S5" s="96">
        <f>3.664*'GHG energy - GHG Emissions (M t'!S5</f>
        <v>0.186864</v>
      </c>
      <c r="T5" s="96">
        <f>3.664*'GHG energy - GHG Emissions (M t'!T5</f>
        <v>0.190528</v>
      </c>
      <c r="U5" s="96">
        <f>3.664*'GHG energy - GHG Emissions (M t'!U5</f>
        <v>0.190528</v>
      </c>
      <c r="V5" s="96">
        <f>3.664*'GHG energy - GHG Emissions (M t'!V5</f>
        <v>0.21251200000000001</v>
      </c>
      <c r="W5" s="96">
        <f>3.664*'GHG energy - GHG Emissions (M t'!W5</f>
        <v>0.24182400000000001</v>
      </c>
      <c r="X5" s="96">
        <f>3.664*'GHG energy - GHG Emissions (M t'!X5</f>
        <v>0.28212799999999999</v>
      </c>
      <c r="Y5" s="96">
        <f>3.664*'GHG energy - GHG Emissions (M t'!Y5</f>
        <v>0.29311999999999999</v>
      </c>
      <c r="Z5" s="96">
        <f>3.664*'GHG energy - GHG Emissions (M t'!Z5</f>
        <v>0.30082655445850487</v>
      </c>
      <c r="AA5" s="96">
        <f>3.664*'GHG energy - GHG Emissions (M t'!AA5</f>
        <v>0.30434689982828506</v>
      </c>
      <c r="AB5" s="19"/>
      <c r="AC5" s="20">
        <f>(AA5-B5)/B5</f>
        <v>3.8301377689291295E-2</v>
      </c>
      <c r="AD5" s="19"/>
    </row>
    <row r="6" spans="1:30" ht="22.25" customHeight="1" x14ac:dyDescent="0.2">
      <c r="A6" s="16" t="s">
        <v>5</v>
      </c>
      <c r="B6" s="97">
        <f>3.664*'GHG energy - GHG Emissions (M t'!B6</f>
        <v>6.228800000000001E-2</v>
      </c>
      <c r="C6" s="48">
        <f>3.664*'GHG energy - GHG Emissions (M t'!C6</f>
        <v>6.228800000000001E-2</v>
      </c>
      <c r="D6" s="48">
        <f>3.664*'GHG energy - GHG Emissions (M t'!D6</f>
        <v>6.228800000000001E-2</v>
      </c>
      <c r="E6" s="48">
        <f>3.664*'GHG energy - GHG Emissions (M t'!E6</f>
        <v>6.228800000000001E-2</v>
      </c>
      <c r="F6" s="48">
        <f>3.664*'GHG energy - GHG Emissions (M t'!F6</f>
        <v>6.228800000000001E-2</v>
      </c>
      <c r="G6" s="48">
        <f>3.664*'GHG energy - GHG Emissions (M t'!G6</f>
        <v>6.5951999999999997E-2</v>
      </c>
      <c r="H6" s="48">
        <f>3.664*'GHG energy - GHG Emissions (M t'!H6</f>
        <v>6.5951999999999997E-2</v>
      </c>
      <c r="I6" s="48">
        <f>3.664*'GHG energy - GHG Emissions (M t'!I6</f>
        <v>6.5951999999999997E-2</v>
      </c>
      <c r="J6" s="48">
        <f>3.664*'GHG energy - GHG Emissions (M t'!J6</f>
        <v>6.9615999999999997E-2</v>
      </c>
      <c r="K6" s="48">
        <f>3.664*'GHG energy - GHG Emissions (M t'!K6</f>
        <v>7.6944000000000012E-2</v>
      </c>
      <c r="L6" s="48">
        <f>3.664*'GHG energy - GHG Emissions (M t'!L6</f>
        <v>8.4272E-2</v>
      </c>
      <c r="M6" s="48">
        <f>3.664*'GHG energy - GHG Emissions (M t'!M6</f>
        <v>8.4272E-2</v>
      </c>
      <c r="N6" s="48">
        <f>3.664*'GHG energy - GHG Emissions (M t'!N6</f>
        <v>8.7936E-2</v>
      </c>
      <c r="O6" s="48">
        <f>3.664*'GHG energy - GHG Emissions (M t'!O6</f>
        <v>9.5264000000000001E-2</v>
      </c>
      <c r="P6" s="48">
        <f>3.664*'GHG energy - GHG Emissions (M t'!P6</f>
        <v>9.8928000000000002E-2</v>
      </c>
      <c r="Q6" s="48">
        <f>3.664*'GHG energy - GHG Emissions (M t'!Q6</f>
        <v>0.102592</v>
      </c>
      <c r="R6" s="48">
        <f>3.664*'GHG energy - GHG Emissions (M t'!R6</f>
        <v>0.113584</v>
      </c>
      <c r="S6" s="48">
        <f>3.664*'GHG energy - GHG Emissions (M t'!S6</f>
        <v>0.113584</v>
      </c>
      <c r="T6" s="48">
        <f>3.664*'GHG energy - GHG Emissions (M t'!T6</f>
        <v>0.117248</v>
      </c>
      <c r="U6" s="48">
        <f>3.664*'GHG energy - GHG Emissions (M t'!U6</f>
        <v>0.117248</v>
      </c>
      <c r="V6" s="48">
        <f>3.664*'GHG energy - GHG Emissions (M t'!V6</f>
        <v>0.12824000000000002</v>
      </c>
      <c r="W6" s="48">
        <f>3.664*'GHG energy - GHG Emissions (M t'!W6</f>
        <v>0.15022400000000002</v>
      </c>
      <c r="X6" s="48">
        <f>3.664*'GHG energy - GHG Emissions (M t'!X6</f>
        <v>0.14656</v>
      </c>
      <c r="Y6" s="48">
        <f>3.664*'GHG energy - GHG Emissions (M t'!Y6</f>
        <v>0.161216</v>
      </c>
      <c r="Z6" s="48">
        <f>3.664*'GHG energy - GHG Emissions (M t'!Z6</f>
        <v>0.16015208827207622</v>
      </c>
      <c r="AA6" s="48">
        <f>3.664*'GHG energy - GHG Emissions (M t'!AA6</f>
        <v>0.16378061789925563</v>
      </c>
      <c r="AB6" s="19"/>
      <c r="AC6" s="23">
        <f>(AA6-B6)/B6</f>
        <v>1.6294088411773633</v>
      </c>
      <c r="AD6" s="19"/>
    </row>
    <row r="7" spans="1:30" ht="22.25" customHeight="1" x14ac:dyDescent="0.2">
      <c r="A7" s="16" t="s">
        <v>6</v>
      </c>
      <c r="B7" s="95">
        <f>3.664*'GHG energy - GHG Emissions (M t'!B7</f>
        <v>0.322432</v>
      </c>
      <c r="C7" s="96">
        <f>3.664*'GHG energy - GHG Emissions (M t'!C7</f>
        <v>0.31144000000000005</v>
      </c>
      <c r="D7" s="96">
        <f>3.664*'GHG energy - GHG Emissions (M t'!D7</f>
        <v>0.31144000000000005</v>
      </c>
      <c r="E7" s="96">
        <f>3.664*'GHG energy - GHG Emissions (M t'!E7</f>
        <v>0.31144000000000005</v>
      </c>
      <c r="F7" s="96">
        <f>3.664*'GHG energy - GHG Emissions (M t'!F7</f>
        <v>0.30411200000000005</v>
      </c>
      <c r="G7" s="96">
        <f>3.664*'GHG energy - GHG Emissions (M t'!G7</f>
        <v>0.30411200000000005</v>
      </c>
      <c r="H7" s="96">
        <f>3.664*'GHG energy - GHG Emissions (M t'!H7</f>
        <v>0.31144000000000005</v>
      </c>
      <c r="I7" s="96">
        <f>3.664*'GHG energy - GHG Emissions (M t'!I7</f>
        <v>0.326096</v>
      </c>
      <c r="J7" s="96">
        <f>3.664*'GHG energy - GHG Emissions (M t'!J7</f>
        <v>0.31510400000000005</v>
      </c>
      <c r="K7" s="96">
        <f>3.664*'GHG energy - GHG Emissions (M t'!K7</f>
        <v>0.31510400000000005</v>
      </c>
      <c r="L7" s="96">
        <f>3.664*'GHG energy - GHG Emissions (M t'!L7</f>
        <v>0.340752</v>
      </c>
      <c r="M7" s="96">
        <f>3.664*'GHG energy - GHG Emissions (M t'!M7</f>
        <v>0.36640000000000006</v>
      </c>
      <c r="N7" s="96">
        <f>3.664*'GHG energy - GHG Emissions (M t'!N7</f>
        <v>0.39937600000000001</v>
      </c>
      <c r="O7" s="96">
        <f>3.664*'GHG energy - GHG Emissions (M t'!O7</f>
        <v>0.42136000000000001</v>
      </c>
      <c r="P7" s="96">
        <f>3.664*'GHG energy - GHG Emissions (M t'!P7</f>
        <v>0.40670400000000001</v>
      </c>
      <c r="Q7" s="96">
        <f>3.664*'GHG energy - GHG Emissions (M t'!Q7</f>
        <v>0.41403200000000001</v>
      </c>
      <c r="R7" s="96">
        <f>3.664*'GHG energy - GHG Emissions (M t'!R7</f>
        <v>0.41036800000000001</v>
      </c>
      <c r="S7" s="96">
        <f>3.664*'GHG energy - GHG Emissions (M t'!S7</f>
        <v>0.46166400000000002</v>
      </c>
      <c r="T7" s="96">
        <f>3.664*'GHG energy - GHG Emissions (M t'!T7</f>
        <v>0.49830400000000008</v>
      </c>
      <c r="U7" s="96">
        <f>3.664*'GHG energy - GHG Emissions (M t'!U7</f>
        <v>0.46166400000000002</v>
      </c>
      <c r="V7" s="96">
        <f>3.664*'GHG energy - GHG Emissions (M t'!V7</f>
        <v>0.51662399999999997</v>
      </c>
      <c r="W7" s="96">
        <f>3.664*'GHG energy - GHG Emissions (M t'!W7</f>
        <v>0.47265600000000002</v>
      </c>
      <c r="X7" s="96">
        <f>3.664*'GHG energy - GHG Emissions (M t'!X7</f>
        <v>0.51662399999999997</v>
      </c>
      <c r="Y7" s="96">
        <f>3.664*'GHG energy - GHG Emissions (M t'!Y7</f>
        <v>0.6082240000000001</v>
      </c>
      <c r="Z7" s="96">
        <f>3.664*'GHG energy - GHG Emissions (M t'!Z7</f>
        <v>0.60469374744825299</v>
      </c>
      <c r="AA7" s="96">
        <f>3.664*'GHG energy - GHG Emissions (M t'!AA7</f>
        <v>0.61673386848389378</v>
      </c>
      <c r="AB7" s="19"/>
      <c r="AC7" s="20">
        <f>(AA7-B7)/B7</f>
        <v>0.91275639044478774</v>
      </c>
      <c r="AD7" s="19"/>
    </row>
    <row r="8" spans="1:30" ht="22.25" customHeight="1" x14ac:dyDescent="0.2">
      <c r="A8" s="16" t="s">
        <v>7</v>
      </c>
      <c r="B8" s="97">
        <f>3.664*'GHG energy - GHG Emissions (M t'!B8</f>
        <v>0</v>
      </c>
      <c r="C8" s="48">
        <f>3.664*'GHG energy - GHG Emissions (M t'!C8</f>
        <v>0</v>
      </c>
      <c r="D8" s="48">
        <f>3.664*'GHG energy - GHG Emissions (M t'!D8</f>
        <v>0</v>
      </c>
      <c r="E8" s="48">
        <f>3.664*'GHG energy - GHG Emissions (M t'!E8</f>
        <v>0</v>
      </c>
      <c r="F8" s="48">
        <f>3.664*'GHG energy - GHG Emissions (M t'!F8</f>
        <v>0.86470400000000003</v>
      </c>
      <c r="G8" s="48">
        <f>3.664*'GHG energy - GHG Emissions (M t'!G8</f>
        <v>0.93432000000000004</v>
      </c>
      <c r="H8" s="48">
        <f>3.664*'GHG energy - GHG Emissions (M t'!H8</f>
        <v>1.0112640000000002</v>
      </c>
      <c r="I8" s="48">
        <f>3.664*'GHG energy - GHG Emissions (M t'!I8</f>
        <v>0.86470400000000003</v>
      </c>
      <c r="J8" s="48">
        <f>3.664*'GHG energy - GHG Emissions (M t'!J8</f>
        <v>0.58990399999999998</v>
      </c>
      <c r="K8" s="48">
        <f>3.664*'GHG energy - GHG Emissions (M t'!K8</f>
        <v>0.6192160000000001</v>
      </c>
      <c r="L8" s="48">
        <f>3.664*'GHG energy - GHG Emissions (M t'!L8</f>
        <v>0.6082240000000001</v>
      </c>
      <c r="M8" s="48">
        <f>3.664*'GHG energy - GHG Emissions (M t'!M8</f>
        <v>0.63020799999999999</v>
      </c>
      <c r="N8" s="48">
        <f>3.664*'GHG energy - GHG Emissions (M t'!N8</f>
        <v>0.6045600000000001</v>
      </c>
      <c r="O8" s="48">
        <f>3.664*'GHG energy - GHG Emissions (M t'!O8</f>
        <v>0.72547200000000012</v>
      </c>
      <c r="P8" s="48">
        <f>3.664*'GHG energy - GHG Emissions (M t'!P8</f>
        <v>0.76944000000000001</v>
      </c>
      <c r="Q8" s="48">
        <f>3.664*'GHG energy - GHG Emissions (M t'!Q8</f>
        <v>0.76577600000000001</v>
      </c>
      <c r="R8" s="48">
        <f>3.664*'GHG energy - GHG Emissions (M t'!R8</f>
        <v>0.56059199999999998</v>
      </c>
      <c r="S8" s="48">
        <f>3.664*'GHG energy - GHG Emissions (M t'!S8</f>
        <v>0.57891199999999998</v>
      </c>
      <c r="T8" s="48">
        <f>3.664*'GHG energy - GHG Emissions (M t'!T8</f>
        <v>0.41403200000000001</v>
      </c>
      <c r="U8" s="48">
        <f>3.664*'GHG energy - GHG Emissions (M t'!U8</f>
        <v>0.51296000000000008</v>
      </c>
      <c r="V8" s="48">
        <f>3.664*'GHG energy - GHG Emissions (M t'!V8</f>
        <v>0.51296000000000008</v>
      </c>
      <c r="W8" s="48">
        <f>3.664*'GHG energy - GHG Emissions (M t'!W8</f>
        <v>0.5935680000000001</v>
      </c>
      <c r="X8" s="48">
        <f>3.664*'GHG energy - GHG Emissions (M t'!X8</f>
        <v>0.65952</v>
      </c>
      <c r="Y8" s="48">
        <f>3.664*'GHG energy - GHG Emissions (M t'!Y8</f>
        <v>0.666848</v>
      </c>
      <c r="Z8" s="48">
        <f>3.664*'GHG energy - GHG Emissions (M t'!Z8</f>
        <v>0.66329356763625458</v>
      </c>
      <c r="AA8" s="48">
        <f>3.664*'GHG energy - GHG Emissions (M t'!AA8</f>
        <v>0.67541615525433141</v>
      </c>
      <c r="AB8" s="19"/>
      <c r="AC8" s="23">
        <f>(AA8-F8)/F8</f>
        <v>-0.21890478677751996</v>
      </c>
      <c r="AD8" s="19"/>
    </row>
    <row r="9" spans="1:30" ht="22.25" customHeight="1" x14ac:dyDescent="0.2">
      <c r="A9" s="16" t="s">
        <v>8</v>
      </c>
      <c r="B9" s="95">
        <f>3.664*'GHG energy - GHG Emissions (M t'!B9</f>
        <v>3.0154720000000004</v>
      </c>
      <c r="C9" s="96">
        <f>3.664*'GHG energy - GHG Emissions (M t'!C9</f>
        <v>2.9824960000000003</v>
      </c>
      <c r="D9" s="96">
        <f>3.664*'GHG energy - GHG Emissions (M t'!D9</f>
        <v>2.9641760000000001</v>
      </c>
      <c r="E9" s="96">
        <f>3.664*'GHG energy - GHG Emissions (M t'!E9</f>
        <v>3.0264640000000003</v>
      </c>
      <c r="F9" s="96">
        <f>3.664*'GHG energy - GHG Emissions (M t'!F9</f>
        <v>2.2387040000000002</v>
      </c>
      <c r="G9" s="96">
        <f>3.664*'GHG energy - GHG Emissions (M t'!G9</f>
        <v>2.5611360000000003</v>
      </c>
      <c r="H9" s="96">
        <f>3.664*'GHG energy - GHG Emissions (M t'!H9</f>
        <v>2.85792</v>
      </c>
      <c r="I9" s="96">
        <f>3.664*'GHG energy - GHG Emissions (M t'!I9</f>
        <v>3.0484480000000005</v>
      </c>
      <c r="J9" s="96">
        <f>3.664*'GHG energy - GHG Emissions (M t'!J9</f>
        <v>3.2169920000000003</v>
      </c>
      <c r="K9" s="96">
        <f>3.664*'GHG energy - GHG Emissions (M t'!K9</f>
        <v>3.1547040000000002</v>
      </c>
      <c r="L9" s="96">
        <f>3.664*'GHG energy - GHG Emissions (M t'!L9</f>
        <v>3.5467520000000001</v>
      </c>
      <c r="M9" s="96">
        <f>3.664*'GHG energy - GHG Emissions (M t'!M9</f>
        <v>4.3491680000000006</v>
      </c>
      <c r="N9" s="96">
        <f>3.664*'GHG energy - GHG Emissions (M t'!N9</f>
        <v>4.5177120000000004</v>
      </c>
      <c r="O9" s="96">
        <f>3.664*'GHG energy - GHG Emissions (M t'!O9</f>
        <v>4.9830400000000008</v>
      </c>
      <c r="P9" s="96">
        <f>3.664*'GHG energy - GHG Emissions (M t'!P9</f>
        <v>5.2908160000000004</v>
      </c>
      <c r="Q9" s="96">
        <f>3.664*'GHG energy - GHG Emissions (M t'!Q9</f>
        <v>5.1149439999999995</v>
      </c>
      <c r="R9" s="96">
        <f>3.664*'GHG energy - GHG Emissions (M t'!R9</f>
        <v>5.4996640000000001</v>
      </c>
      <c r="S9" s="96">
        <f>3.664*'GHG energy - GHG Emissions (M t'!S9</f>
        <v>6.0089600000000001</v>
      </c>
      <c r="T9" s="96">
        <f>3.664*'GHG energy - GHG Emissions (M t'!T9</f>
        <v>6.5732160000000004</v>
      </c>
      <c r="U9" s="96">
        <f>3.664*'GHG energy - GHG Emissions (M t'!U9</f>
        <v>6.6245120000000002</v>
      </c>
      <c r="V9" s="96">
        <f>3.664*'GHG energy - GHG Emissions (M t'!V9</f>
        <v>6.5805440000000006</v>
      </c>
      <c r="W9" s="96">
        <f>3.664*'GHG energy - GHG Emissions (M t'!W9</f>
        <v>7.7200480000000011</v>
      </c>
      <c r="X9" s="96">
        <f>3.664*'GHG energy - GHG Emissions (M t'!X9</f>
        <v>8.5554400000000008</v>
      </c>
      <c r="Y9" s="96">
        <f>3.664*'GHG energy - GHG Emissions (M t'!Y9</f>
        <v>10.6256</v>
      </c>
      <c r="Z9" s="96">
        <f>3.664*'GHG energy - GHG Emissions (M t'!Z9</f>
        <v>10.852322396311335</v>
      </c>
      <c r="AA9" s="96">
        <f>3.664*'GHG energy - GHG Emissions (M t'!AA9</f>
        <v>10.977450101607783</v>
      </c>
      <c r="AB9" s="19"/>
      <c r="AC9" s="20">
        <f>(AA9-B9)/B9</f>
        <v>2.6403754044500434</v>
      </c>
      <c r="AD9" s="19"/>
    </row>
    <row r="10" spans="1:30" ht="22.25" customHeight="1" x14ac:dyDescent="0.2">
      <c r="A10" s="16" t="s">
        <v>9</v>
      </c>
      <c r="B10" s="97">
        <f>3.664*'GHG energy - GHG Emissions (M t'!B10</f>
        <v>5.8184320000000005</v>
      </c>
      <c r="C10" s="48">
        <f>3.664*'GHG energy - GHG Emissions (M t'!C10</f>
        <v>4.8364800000000008</v>
      </c>
      <c r="D10" s="48">
        <f>3.664*'GHG energy - GHG Emissions (M t'!D10</f>
        <v>5.5363039999999994</v>
      </c>
      <c r="E10" s="48">
        <f>3.664*'GHG energy - GHG Emissions (M t'!E10</f>
        <v>6.3423840000000009</v>
      </c>
      <c r="F10" s="48">
        <f>3.664*'GHG energy - GHG Emissions (M t'!F10</f>
        <v>6.5512320000000006</v>
      </c>
      <c r="G10" s="48">
        <f>3.664*'GHG energy - GHG Emissions (M t'!G10</f>
        <v>7.5478400000000008</v>
      </c>
      <c r="H10" s="48">
        <f>3.664*'GHG energy - GHG Emissions (M t'!H10</f>
        <v>9.3212159999999997</v>
      </c>
      <c r="I10" s="48">
        <f>3.664*'GHG energy - GHG Emissions (M t'!I10</f>
        <v>8.2586560000000002</v>
      </c>
      <c r="J10" s="48">
        <f>3.664*'GHG energy - GHG Emissions (M t'!J10</f>
        <v>10.028368</v>
      </c>
      <c r="K10" s="48">
        <f>3.664*'GHG energy - GHG Emissions (M t'!K10</f>
        <v>10.163936</v>
      </c>
      <c r="L10" s="48">
        <f>3.664*'GHG energy - GHG Emissions (M t'!L10</f>
        <v>10.409424000000001</v>
      </c>
      <c r="M10" s="48">
        <f>3.664*'GHG energy - GHG Emissions (M t'!M10</f>
        <v>9.3615200000000005</v>
      </c>
      <c r="N10" s="48">
        <f>3.664*'GHG energy - GHG Emissions (M t'!N10</f>
        <v>7.9618720000000005</v>
      </c>
      <c r="O10" s="48">
        <f>3.664*'GHG energy - GHG Emissions (M t'!O10</f>
        <v>6.7490880000000004</v>
      </c>
      <c r="P10" s="48">
        <f>3.664*'GHG energy - GHG Emissions (M t'!P10</f>
        <v>7.6174560000000007</v>
      </c>
      <c r="Q10" s="48">
        <f>3.664*'GHG energy - GHG Emissions (M t'!Q10</f>
        <v>8.5554400000000008</v>
      </c>
      <c r="R10" s="48">
        <f>3.664*'GHG energy - GHG Emissions (M t'!R10</f>
        <v>9.5667040000000014</v>
      </c>
      <c r="S10" s="48">
        <f>3.664*'GHG energy - GHG Emissions (M t'!S10</f>
        <v>9.8231840000000012</v>
      </c>
      <c r="T10" s="48">
        <f>3.664*'GHG energy - GHG Emissions (M t'!T10</f>
        <v>10.233552000000001</v>
      </c>
      <c r="U10" s="48">
        <f>3.664*'GHG energy - GHG Emissions (M t'!U10</f>
        <v>12.340351999999999</v>
      </c>
      <c r="V10" s="48">
        <f>3.664*'GHG energy - GHG Emissions (M t'!V10</f>
        <v>12.164479999999999</v>
      </c>
      <c r="W10" s="48">
        <f>3.664*'GHG energy - GHG Emissions (M t'!W10</f>
        <v>13.44688</v>
      </c>
      <c r="X10" s="48">
        <f>3.664*'GHG energy - GHG Emissions (M t'!X10</f>
        <v>12.505231999999999</v>
      </c>
      <c r="Y10" s="48">
        <f>3.664*'GHG energy - GHG Emissions (M t'!Y10</f>
        <v>13.289327999999999</v>
      </c>
      <c r="Z10" s="48">
        <f>3.664*'GHG energy - GHG Emissions (M t'!Z10</f>
        <v>13.582386909938096</v>
      </c>
      <c r="AA10" s="48">
        <f>3.664*'GHG energy - GHG Emissions (M t'!AA10</f>
        <v>13.749506046367054</v>
      </c>
      <c r="AB10" s="19"/>
      <c r="AC10" s="23">
        <f>(AA10-B10)/B10</f>
        <v>1.3630947386455756</v>
      </c>
      <c r="AD10" s="19"/>
    </row>
    <row r="11" spans="1:30" ht="22.25" customHeight="1" x14ac:dyDescent="0.2">
      <c r="A11" s="16" t="s">
        <v>10</v>
      </c>
      <c r="B11" s="95">
        <f>3.664*'GHG energy - GHG Emissions (M t'!B11</f>
        <v>0.94897600000000004</v>
      </c>
      <c r="C11" s="96">
        <f>3.664*'GHG energy - GHG Emissions (M t'!C11</f>
        <v>1.0332479999999999</v>
      </c>
      <c r="D11" s="96">
        <f>3.664*'GHG energy - GHG Emissions (M t'!D11</f>
        <v>1.0039360000000002</v>
      </c>
      <c r="E11" s="96">
        <f>3.664*'GHG energy - GHG Emissions (M t'!E11</f>
        <v>1.0295840000000001</v>
      </c>
      <c r="F11" s="96">
        <f>3.664*'GHG energy - GHG Emissions (M t'!F11</f>
        <v>1.267744</v>
      </c>
      <c r="G11" s="96">
        <f>3.664*'GHG energy - GHG Emissions (M t'!G11</f>
        <v>1.2640799999999999</v>
      </c>
      <c r="H11" s="96">
        <f>3.664*'GHG energy - GHG Emissions (M t'!H11</f>
        <v>1.363008</v>
      </c>
      <c r="I11" s="96">
        <f>3.664*'GHG energy - GHG Emissions (M t'!I11</f>
        <v>1.6488</v>
      </c>
      <c r="J11" s="96">
        <f>3.664*'GHG energy - GHG Emissions (M t'!J11</f>
        <v>1.7367360000000001</v>
      </c>
      <c r="K11" s="96">
        <f>3.664*'GHG energy - GHG Emissions (M t'!K11</f>
        <v>1.9162720000000002</v>
      </c>
      <c r="L11" s="96">
        <f>3.664*'GHG energy - GHG Emissions (M t'!L11</f>
        <v>1.8723040000000002</v>
      </c>
      <c r="M11" s="96">
        <f>3.664*'GHG energy - GHG Emissions (M t'!M11</f>
        <v>1.7403999999999999</v>
      </c>
      <c r="N11" s="96">
        <f>3.664*'GHG energy - GHG Emissions (M t'!N11</f>
        <v>1.2347680000000001</v>
      </c>
      <c r="O11" s="96">
        <f>3.664*'GHG energy - GHG Emissions (M t'!O11</f>
        <v>1.7000960000000001</v>
      </c>
      <c r="P11" s="96">
        <f>3.664*'GHG energy - GHG Emissions (M t'!P11</f>
        <v>1.806352</v>
      </c>
      <c r="Q11" s="96">
        <f>3.664*'GHG energy - GHG Emissions (M t'!Q11</f>
        <v>1.7403999999999999</v>
      </c>
      <c r="R11" s="96">
        <f>3.664*'GHG energy - GHG Emissions (M t'!R11</f>
        <v>1.6817760000000002</v>
      </c>
      <c r="S11" s="96">
        <f>3.664*'GHG energy - GHG Emissions (M t'!S11</f>
        <v>1.81368</v>
      </c>
      <c r="T11" s="96">
        <f>3.664*'GHG energy - GHG Emissions (M t'!T11</f>
        <v>1.8869600000000002</v>
      </c>
      <c r="U11" s="96">
        <f>3.664*'GHG energy - GHG Emissions (M t'!U11</f>
        <v>1.769712</v>
      </c>
      <c r="V11" s="96">
        <f>3.664*'GHG energy - GHG Emissions (M t'!V11</f>
        <v>1.9565760000000001</v>
      </c>
      <c r="W11" s="96">
        <f>3.664*'GHG energy - GHG Emissions (M t'!W11</f>
        <v>2.3119840000000003</v>
      </c>
      <c r="X11" s="96">
        <f>3.664*'GHG energy - GHG Emissions (M t'!X11</f>
        <v>2.6637279999999999</v>
      </c>
      <c r="Y11" s="96">
        <f>3.664*'GHG energy - GHG Emissions (M t'!Y11</f>
        <v>3.0740959999999999</v>
      </c>
      <c r="Z11" s="96">
        <f>3.664*'GHG energy - GHG Emissions (M t'!Z11</f>
        <v>3.4635993041906037</v>
      </c>
      <c r="AA11" s="96">
        <f>3.664*'GHG energy - GHG Emissions (M t'!AA11</f>
        <v>3.4465516760820898</v>
      </c>
      <c r="AB11" s="19"/>
      <c r="AC11" s="20">
        <f>(AA11-B11)/B11</f>
        <v>2.6318638997004031</v>
      </c>
      <c r="AD11" s="19"/>
    </row>
    <row r="12" spans="1:30" ht="22.25" customHeight="1" x14ac:dyDescent="0.2">
      <c r="A12" s="16" t="s">
        <v>11</v>
      </c>
      <c r="B12" s="97">
        <f>3.664*'GHG energy - GHG Emissions (M t'!B12</f>
        <v>0.6118880000000001</v>
      </c>
      <c r="C12" s="48">
        <f>3.664*'GHG energy - GHG Emissions (M t'!C12</f>
        <v>0.65952</v>
      </c>
      <c r="D12" s="48">
        <f>3.664*'GHG energy - GHG Emissions (M t'!D12</f>
        <v>0.65585599999999999</v>
      </c>
      <c r="E12" s="48">
        <f>3.664*'GHG energy - GHG Emissions (M t'!E12</f>
        <v>0.692496</v>
      </c>
      <c r="F12" s="48">
        <f>3.664*'GHG energy - GHG Emissions (M t'!F12</f>
        <v>0.718144</v>
      </c>
      <c r="G12" s="48">
        <f>3.664*'GHG energy - GHG Emissions (M t'!G12</f>
        <v>0.72913600000000012</v>
      </c>
      <c r="H12" s="48">
        <f>3.664*'GHG energy - GHG Emissions (M t'!H12</f>
        <v>0.710816</v>
      </c>
      <c r="I12" s="48">
        <f>3.664*'GHG energy - GHG Emissions (M t'!I12</f>
        <v>0.75844800000000001</v>
      </c>
      <c r="J12" s="48">
        <f>3.664*'GHG energy - GHG Emissions (M t'!J12</f>
        <v>0.77310400000000001</v>
      </c>
      <c r="K12" s="48">
        <f>3.664*'GHG energy - GHG Emissions (M t'!K12</f>
        <v>0.95996800000000004</v>
      </c>
      <c r="L12" s="48">
        <f>3.664*'GHG energy - GHG Emissions (M t'!L12</f>
        <v>0.89401600000000003</v>
      </c>
      <c r="M12" s="48">
        <f>3.664*'GHG energy - GHG Emissions (M t'!M12</f>
        <v>0.89035200000000003</v>
      </c>
      <c r="N12" s="48">
        <f>3.664*'GHG energy - GHG Emissions (M t'!N12</f>
        <v>0.88302400000000003</v>
      </c>
      <c r="O12" s="48">
        <f>3.664*'GHG energy - GHG Emissions (M t'!O12</f>
        <v>0.95630400000000004</v>
      </c>
      <c r="P12" s="48">
        <f>3.664*'GHG energy - GHG Emissions (M t'!P12</f>
        <v>0.97462400000000005</v>
      </c>
      <c r="Q12" s="48">
        <f>3.664*'GHG energy - GHG Emissions (M t'!Q12</f>
        <v>0.91600000000000004</v>
      </c>
      <c r="R12" s="48">
        <f>3.664*'GHG energy - GHG Emissions (M t'!R12</f>
        <v>0.95264000000000004</v>
      </c>
      <c r="S12" s="48">
        <f>3.664*'GHG energy - GHG Emissions (M t'!S12</f>
        <v>0.93798400000000004</v>
      </c>
      <c r="T12" s="48">
        <f>3.664*'GHG energy - GHG Emissions (M t'!T12</f>
        <v>1.0955360000000001</v>
      </c>
      <c r="U12" s="48">
        <f>3.664*'GHG energy - GHG Emissions (M t'!U12</f>
        <v>1.0039360000000002</v>
      </c>
      <c r="V12" s="48">
        <f>3.664*'GHG energy - GHG Emissions (M t'!V12</f>
        <v>1.1908000000000001</v>
      </c>
      <c r="W12" s="48">
        <f>3.664*'GHG energy - GHG Emissions (M t'!W12</f>
        <v>1.1871360000000002</v>
      </c>
      <c r="X12" s="48">
        <f>3.664*'GHG energy - GHG Emissions (M t'!X12</f>
        <v>1.128512</v>
      </c>
      <c r="Y12" s="48">
        <f>3.664*'GHG energy - GHG Emissions (M t'!Y12</f>
        <v>1.2714079999999999</v>
      </c>
      <c r="Z12" s="48">
        <f>3.664*'GHG energy - GHG Emissions (M t'!Z12</f>
        <v>1.3394828786841106</v>
      </c>
      <c r="AA12" s="48">
        <f>3.664*'GHG energy - GHG Emissions (M t'!AA12</f>
        <v>1.3497223983398516</v>
      </c>
      <c r="AB12" s="19"/>
      <c r="AC12" s="23">
        <f>(AA12-B12)/B12</f>
        <v>1.2058324372104885</v>
      </c>
      <c r="AD12" s="19"/>
    </row>
    <row r="13" spans="1:30" ht="22.25" customHeight="1" x14ac:dyDescent="0.2">
      <c r="A13" s="16" t="s">
        <v>12</v>
      </c>
      <c r="B13" s="95">
        <f>3.664*'GHG energy - GHG Emissions (M t'!B13</f>
        <v>1.4619360000000001</v>
      </c>
      <c r="C13" s="96">
        <f>3.664*'GHG energy - GHG Emissions (M t'!C13</f>
        <v>1.5205599999999999</v>
      </c>
      <c r="D13" s="96">
        <f>3.664*'GHG energy - GHG Emissions (M t'!D13</f>
        <v>1.7074240000000001</v>
      </c>
      <c r="E13" s="96">
        <f>3.664*'GHG energy - GHG Emissions (M t'!E13</f>
        <v>1.7733760000000001</v>
      </c>
      <c r="F13" s="96">
        <f>3.664*'GHG energy - GHG Emissions (M t'!F13</f>
        <v>1.6231520000000002</v>
      </c>
      <c r="G13" s="96">
        <f>3.664*'GHG energy - GHG Emissions (M t'!G13</f>
        <v>1.828336</v>
      </c>
      <c r="H13" s="96">
        <f>3.664*'GHG energy - GHG Emissions (M t'!H13</f>
        <v>1.9492480000000001</v>
      </c>
      <c r="I13" s="96">
        <f>3.664*'GHG energy - GHG Emissions (M t'!I13</f>
        <v>1.9968800000000002</v>
      </c>
      <c r="J13" s="96">
        <f>3.664*'GHG energy - GHG Emissions (M t'!J13</f>
        <v>2.1690879999999999</v>
      </c>
      <c r="K13" s="96">
        <f>3.664*'GHG energy - GHG Emissions (M t'!K13</f>
        <v>2.4255680000000002</v>
      </c>
      <c r="L13" s="96">
        <f>3.664*'GHG energy - GHG Emissions (M t'!L13</f>
        <v>2.6893760000000002</v>
      </c>
      <c r="M13" s="96">
        <f>3.664*'GHG energy - GHG Emissions (M t'!M13</f>
        <v>2.8615840000000001</v>
      </c>
      <c r="N13" s="96">
        <f>3.664*'GHG energy - GHG Emissions (M t'!N13</f>
        <v>2.8835680000000004</v>
      </c>
      <c r="O13" s="96">
        <f>3.664*'GHG energy - GHG Emissions (M t'!O13</f>
        <v>3.0594399999999999</v>
      </c>
      <c r="P13" s="96">
        <f>3.664*'GHG energy - GHG Emissions (M t'!P13</f>
        <v>3.0887519999999999</v>
      </c>
      <c r="Q13" s="96">
        <f>3.664*'GHG energy - GHG Emissions (M t'!Q13</f>
        <v>3.2939360000000004</v>
      </c>
      <c r="R13" s="96">
        <f>3.664*'GHG energy - GHG Emissions (M t'!R13</f>
        <v>3.6273599999999999</v>
      </c>
      <c r="S13" s="96">
        <f>3.664*'GHG energy - GHG Emissions (M t'!S13</f>
        <v>3.6859840000000004</v>
      </c>
      <c r="T13" s="96">
        <f>3.664*'GHG energy - GHG Emissions (M t'!T13</f>
        <v>3.7665920000000002</v>
      </c>
      <c r="U13" s="96">
        <f>3.664*'GHG energy - GHG Emissions (M t'!U13</f>
        <v>3.6933120000000002</v>
      </c>
      <c r="V13" s="96">
        <f>3.664*'GHG energy - GHG Emissions (M t'!V13</f>
        <v>3.9131520000000002</v>
      </c>
      <c r="W13" s="96">
        <f>3.664*'GHG energy - GHG Emissions (M t'!W13</f>
        <v>3.9168159999999999</v>
      </c>
      <c r="X13" s="96">
        <f>3.664*'GHG energy - GHG Emissions (M t'!X13</f>
        <v>4.0670400000000004</v>
      </c>
      <c r="Y13" s="96">
        <f>3.664*'GHG energy - GHG Emissions (M t'!Y13</f>
        <v>3.7226240000000002</v>
      </c>
      <c r="Z13" s="96">
        <f>3.664*'GHG energy - GHG Emissions (M t'!Z13</f>
        <v>4.3040436617209146</v>
      </c>
      <c r="AA13" s="96">
        <f>3.664*'GHG energy - GHG Emissions (M t'!AA13</f>
        <v>4.2625958842799356</v>
      </c>
      <c r="AB13" s="19"/>
      <c r="AC13" s="20">
        <f>(AA13-B13)/B13</f>
        <v>1.9157198976425338</v>
      </c>
      <c r="AD13" s="19"/>
    </row>
    <row r="14" spans="1:30" ht="22.25" customHeight="1" x14ac:dyDescent="0.2">
      <c r="A14" s="16" t="s">
        <v>13</v>
      </c>
      <c r="B14" s="97"/>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19"/>
      <c r="AC14" s="23"/>
      <c r="AD14" s="19"/>
    </row>
    <row r="15" spans="1:30" ht="22.25" customHeight="1" x14ac:dyDescent="0.2">
      <c r="A15" s="16" t="s">
        <v>14</v>
      </c>
      <c r="B15" s="95">
        <f>3.664*'GHG energy - GHG Emissions (M t'!B15</f>
        <v>1.0222560000000001</v>
      </c>
      <c r="C15" s="96">
        <f>3.664*'GHG energy - GHG Emissions (M t'!C15</f>
        <v>1.0222560000000001</v>
      </c>
      <c r="D15" s="96">
        <f>3.664*'GHG energy - GHG Emissions (M t'!D15</f>
        <v>1.0039360000000002</v>
      </c>
      <c r="E15" s="96">
        <f>3.664*'GHG energy - GHG Emissions (M t'!E15</f>
        <v>1.077216</v>
      </c>
      <c r="F15" s="96">
        <f>3.664*'GHG energy - GHG Emissions (M t'!F15</f>
        <v>1.0625599999999999</v>
      </c>
      <c r="G15" s="96">
        <f>3.664*'GHG energy - GHG Emissions (M t'!G15</f>
        <v>1.113856</v>
      </c>
      <c r="H15" s="96">
        <f>3.664*'GHG energy - GHG Emissions (M t'!H15</f>
        <v>1.0405759999999999</v>
      </c>
      <c r="I15" s="96">
        <f>3.664*'GHG energy - GHG Emissions (M t'!I15</f>
        <v>1.1248480000000001</v>
      </c>
      <c r="J15" s="96">
        <f>3.664*'GHG energy - GHG Emissions (M t'!J15</f>
        <v>1.1321760000000001</v>
      </c>
      <c r="K15" s="96">
        <f>3.664*'GHG energy - GHG Emissions (M t'!K15</f>
        <v>1.1871360000000002</v>
      </c>
      <c r="L15" s="96">
        <f>3.664*'GHG energy - GHG Emissions (M t'!L15</f>
        <v>1.348352</v>
      </c>
      <c r="M15" s="96">
        <f>3.664*'GHG energy - GHG Emissions (M t'!M15</f>
        <v>1.5791840000000001</v>
      </c>
      <c r="N15" s="96">
        <f>3.664*'GHG energy - GHG Emissions (M t'!N15</f>
        <v>1.5865120000000001</v>
      </c>
      <c r="O15" s="96">
        <f>3.664*'GHG energy - GHG Emissions (M t'!O15</f>
        <v>1.9162720000000002</v>
      </c>
      <c r="P15" s="96">
        <f>3.664*'GHG energy - GHG Emissions (M t'!P15</f>
        <v>1.9199360000000001</v>
      </c>
      <c r="Q15" s="96">
        <f>3.664*'GHG energy - GHG Emissions (M t'!Q15</f>
        <v>1.821008</v>
      </c>
      <c r="R15" s="96">
        <f>3.664*'GHG energy - GHG Emissions (M t'!R15</f>
        <v>1.9785600000000003</v>
      </c>
      <c r="S15" s="96">
        <f>3.664*'GHG energy - GHG Emissions (M t'!S15</f>
        <v>2.260688</v>
      </c>
      <c r="T15" s="96">
        <f>3.664*'GHG energy - GHG Emissions (M t'!T15</f>
        <v>2.2643520000000001</v>
      </c>
      <c r="U15" s="96">
        <f>3.664*'GHG energy - GHG Emissions (M t'!U15</f>
        <v>2.5281600000000002</v>
      </c>
      <c r="V15" s="96">
        <f>3.664*'GHG energy - GHG Emissions (M t'!V15</f>
        <v>2.7333440000000002</v>
      </c>
      <c r="W15" s="96">
        <f>3.664*'GHG energy - GHG Emissions (M t'!W15</f>
        <v>3.220656</v>
      </c>
      <c r="X15" s="96">
        <f>3.664*'GHG energy - GHG Emissions (M t'!X15</f>
        <v>3.1180639999999999</v>
      </c>
      <c r="Y15" s="96">
        <f>3.664*'GHG energy - GHG Emissions (M t'!Y15</f>
        <v>4.0157440000000006</v>
      </c>
      <c r="Z15" s="96">
        <f>3.664*'GHG energy - GHG Emissions (M t'!Z15</f>
        <v>4.0524063253789215</v>
      </c>
      <c r="AA15" s="96">
        <f>3.664*'GHG energy - GHG Emissions (M t'!AA15</f>
        <v>4.1777835696426182</v>
      </c>
      <c r="AB15" s="19"/>
      <c r="AC15" s="20">
        <f>(AA15-B15)/B15</f>
        <v>3.0868271447099533</v>
      </c>
      <c r="AD15" s="19"/>
    </row>
    <row r="16" spans="1:30" ht="22.25" customHeight="1" x14ac:dyDescent="0.2">
      <c r="A16" s="16" t="s">
        <v>15</v>
      </c>
      <c r="B16" s="97">
        <f>3.664*'GHG energy - GHG Emissions (M t'!B16</f>
        <v>1.2164480000000002</v>
      </c>
      <c r="C16" s="48">
        <f>3.664*'GHG energy - GHG Emissions (M t'!C16</f>
        <v>1.4839200000000001</v>
      </c>
      <c r="D16" s="48">
        <f>3.664*'GHG energy - GHG Emissions (M t'!D16</f>
        <v>1.4582720000000002</v>
      </c>
      <c r="E16" s="48">
        <f>3.664*'GHG energy - GHG Emissions (M t'!E16</f>
        <v>1.494912</v>
      </c>
      <c r="F16" s="48">
        <f>3.664*'GHG energy - GHG Emissions (M t'!F16</f>
        <v>1.678112</v>
      </c>
      <c r="G16" s="48">
        <f>3.664*'GHG energy - GHG Emissions (M t'!G16</f>
        <v>1.828336</v>
      </c>
      <c r="H16" s="48">
        <f>3.664*'GHG energy - GHG Emissions (M t'!H16</f>
        <v>1.9016160000000002</v>
      </c>
      <c r="I16" s="48">
        <f>3.664*'GHG energy - GHG Emissions (M t'!I16</f>
        <v>1.9932160000000003</v>
      </c>
      <c r="J16" s="48">
        <f>3.664*'GHG energy - GHG Emissions (M t'!J16</f>
        <v>2.1397759999999999</v>
      </c>
      <c r="K16" s="48">
        <f>3.664*'GHG energy - GHG Emissions (M t'!K16</f>
        <v>2.21672</v>
      </c>
      <c r="L16" s="48">
        <f>3.664*'GHG energy - GHG Emissions (M t'!L16</f>
        <v>2.85792</v>
      </c>
      <c r="M16" s="48">
        <f>3.664*'GHG energy - GHG Emissions (M t'!M16</f>
        <v>3.0374560000000002</v>
      </c>
      <c r="N16" s="48">
        <f>3.664*'GHG energy - GHG Emissions (M t'!N16</f>
        <v>3.0154720000000004</v>
      </c>
      <c r="O16" s="48">
        <f>3.664*'GHG energy - GHG Emissions (M t'!O16</f>
        <v>2.9751680000000005</v>
      </c>
      <c r="P16" s="48">
        <f>3.664*'GHG energy - GHG Emissions (M t'!P16</f>
        <v>3.0044800000000005</v>
      </c>
      <c r="Q16" s="48">
        <f>3.664*'GHG energy - GHG Emissions (M t'!Q16</f>
        <v>3.4441600000000006</v>
      </c>
      <c r="R16" s="48">
        <f>3.664*'GHG energy - GHG Emissions (M t'!R16</f>
        <v>3.6200320000000001</v>
      </c>
      <c r="S16" s="48">
        <f>3.664*'GHG energy - GHG Emissions (M t'!S16</f>
        <v>3.8581919999999998</v>
      </c>
      <c r="T16" s="48">
        <f>3.664*'GHG energy - GHG Emissions (M t'!T16</f>
        <v>3.9424640000000002</v>
      </c>
      <c r="U16" s="48">
        <f>3.664*'GHG energy - GHG Emissions (M t'!U16</f>
        <v>4.1000160000000001</v>
      </c>
      <c r="V16" s="48">
        <f>3.664*'GHG energy - GHG Emissions (M t'!V16</f>
        <v>4.1659680000000003</v>
      </c>
      <c r="W16" s="48">
        <f>3.664*'GHG energy - GHG Emissions (M t'!W16</f>
        <v>4.2685599999999999</v>
      </c>
      <c r="X16" s="48">
        <f>3.664*'GHG energy - GHG Emissions (M t'!X16</f>
        <v>4.2465760000000001</v>
      </c>
      <c r="Y16" s="48">
        <f>3.664*'GHG energy - GHG Emissions (M t'!Y16</f>
        <v>4.3125280000000004</v>
      </c>
      <c r="Z16" s="48">
        <f>3.664*'GHG energy - GHG Emissions (M t'!Z16</f>
        <v>4.9790689725979256</v>
      </c>
      <c r="AA16" s="48">
        <f>3.664*'GHG energy - GHG Emissions (M t'!AA16</f>
        <v>4.92831917109398</v>
      </c>
      <c r="AB16" s="19"/>
      <c r="AC16" s="23">
        <f>(AA16-B16)/B16</f>
        <v>3.0514014335951716</v>
      </c>
      <c r="AD16" s="19"/>
    </row>
    <row r="17" spans="1:30" ht="22.25" customHeight="1" x14ac:dyDescent="0.2">
      <c r="A17" s="16" t="s">
        <v>16</v>
      </c>
      <c r="B17" s="95">
        <f>3.664*'GHG energy - GHG Emissions (M t'!B17</f>
        <v>0.54227199999999998</v>
      </c>
      <c r="C17" s="96">
        <f>3.664*'GHG energy - GHG Emissions (M t'!C17</f>
        <v>0.48731200000000002</v>
      </c>
      <c r="D17" s="96">
        <f>3.664*'GHG energy - GHG Emissions (M t'!D17</f>
        <v>0.48731200000000002</v>
      </c>
      <c r="E17" s="96">
        <f>3.664*'GHG energy - GHG Emissions (M t'!E17</f>
        <v>0.49464000000000008</v>
      </c>
      <c r="F17" s="96">
        <f>3.664*'GHG energy - GHG Emissions (M t'!F17</f>
        <v>0.47265600000000002</v>
      </c>
      <c r="G17" s="96">
        <f>3.664*'GHG energy - GHG Emissions (M t'!G17</f>
        <v>0.46166400000000002</v>
      </c>
      <c r="H17" s="96">
        <f>3.664*'GHG energy - GHG Emissions (M t'!H17</f>
        <v>0.47998400000000002</v>
      </c>
      <c r="I17" s="96">
        <f>3.664*'GHG energy - GHG Emissions (M t'!I17</f>
        <v>0.49830400000000008</v>
      </c>
      <c r="J17" s="96">
        <f>3.664*'GHG energy - GHG Emissions (M t'!J17</f>
        <v>0.48731200000000002</v>
      </c>
      <c r="K17" s="96">
        <f>3.664*'GHG energy - GHG Emissions (M t'!K17</f>
        <v>0.50929600000000008</v>
      </c>
      <c r="L17" s="96">
        <f>3.664*'GHG energy - GHG Emissions (M t'!L17</f>
        <v>0.52761599999999997</v>
      </c>
      <c r="M17" s="96">
        <f>3.664*'GHG energy - GHG Emissions (M t'!M17</f>
        <v>0.53127999999999997</v>
      </c>
      <c r="N17" s="96">
        <f>3.664*'GHG energy - GHG Emissions (M t'!N17</f>
        <v>0.53127999999999997</v>
      </c>
      <c r="O17" s="96">
        <f>3.664*'GHG energy - GHG Emissions (M t'!O17</f>
        <v>0.52028799999999997</v>
      </c>
      <c r="P17" s="96">
        <f>3.664*'GHG energy - GHG Emissions (M t'!P17</f>
        <v>0.52761599999999997</v>
      </c>
      <c r="Q17" s="96">
        <f>3.664*'GHG energy - GHG Emissions (M t'!Q17</f>
        <v>0.52761599999999997</v>
      </c>
      <c r="R17" s="96">
        <f>3.664*'GHG energy - GHG Emissions (M t'!R17</f>
        <v>0.52761599999999997</v>
      </c>
      <c r="S17" s="96">
        <f>3.664*'GHG energy - GHG Emissions (M t'!S17</f>
        <v>0.55692799999999998</v>
      </c>
      <c r="T17" s="96">
        <f>3.664*'GHG energy - GHG Emissions (M t'!T17</f>
        <v>0.54227199999999998</v>
      </c>
      <c r="U17" s="96">
        <f>3.664*'GHG energy - GHG Emissions (M t'!U17</f>
        <v>0.57524799999999998</v>
      </c>
      <c r="V17" s="96">
        <f>3.664*'GHG energy - GHG Emissions (M t'!V17</f>
        <v>0.58990399999999998</v>
      </c>
      <c r="W17" s="96">
        <f>3.664*'GHG energy - GHG Emissions (M t'!W17</f>
        <v>0.663184</v>
      </c>
      <c r="X17" s="96">
        <f>3.664*'GHG energy - GHG Emissions (M t'!X17</f>
        <v>0.73646400000000012</v>
      </c>
      <c r="Y17" s="96">
        <f>3.664*'GHG energy - GHG Emissions (M t'!Y17</f>
        <v>0.79875200000000002</v>
      </c>
      <c r="Z17" s="96">
        <f>3.664*'GHG energy - GHG Emissions (M t'!Z17</f>
        <v>0.79017949816435151</v>
      </c>
      <c r="AA17" s="96">
        <f>3.664*'GHG energy - GHG Emissions (M t'!AA17</f>
        <v>0.80692021439883843</v>
      </c>
      <c r="AB17" s="19"/>
      <c r="AC17" s="20">
        <f>(AA17-B17)/B17</f>
        <v>0.4880359199789745</v>
      </c>
      <c r="AD17" s="19"/>
    </row>
    <row r="18" spans="1:30" ht="22.25" customHeight="1" x14ac:dyDescent="0.2">
      <c r="A18" s="16" t="s">
        <v>17</v>
      </c>
      <c r="B18" s="97">
        <f>3.664*'GHG energy - GHG Emissions (M t'!B18</f>
        <v>0.15022400000000002</v>
      </c>
      <c r="C18" s="48">
        <f>3.664*'GHG energy - GHG Emissions (M t'!C18</f>
        <v>0.172208</v>
      </c>
      <c r="D18" s="48">
        <f>3.664*'GHG energy - GHG Emissions (M t'!D18</f>
        <v>0.172208</v>
      </c>
      <c r="E18" s="48">
        <f>3.664*'GHG energy - GHG Emissions (M t'!E18</f>
        <v>0.18320000000000003</v>
      </c>
      <c r="F18" s="48">
        <f>3.664*'GHG energy - GHG Emissions (M t'!F18</f>
        <v>0.20152</v>
      </c>
      <c r="G18" s="48">
        <f>3.664*'GHG energy - GHG Emissions (M t'!G18</f>
        <v>0.197856</v>
      </c>
      <c r="H18" s="48">
        <f>3.664*'GHG energy - GHG Emissions (M t'!H18</f>
        <v>0.23449600000000001</v>
      </c>
      <c r="I18" s="48">
        <f>3.664*'GHG energy - GHG Emissions (M t'!I18</f>
        <v>0.340752</v>
      </c>
      <c r="J18" s="48">
        <f>3.664*'GHG energy - GHG Emissions (M t'!J18</f>
        <v>0.43235200000000001</v>
      </c>
      <c r="K18" s="48">
        <f>3.664*'GHG energy - GHG Emissions (M t'!K18</f>
        <v>0.50929600000000008</v>
      </c>
      <c r="L18" s="48">
        <f>3.664*'GHG energy - GHG Emissions (M t'!L18</f>
        <v>0.57158399999999998</v>
      </c>
      <c r="M18" s="48">
        <f>3.664*'GHG energy - GHG Emissions (M t'!M18</f>
        <v>0.63387199999999999</v>
      </c>
      <c r="N18" s="48">
        <f>3.664*'GHG energy - GHG Emissions (M t'!N18</f>
        <v>0.53860799999999998</v>
      </c>
      <c r="O18" s="48">
        <f>3.664*'GHG energy - GHG Emissions (M t'!O18</f>
        <v>0.54959999999999998</v>
      </c>
      <c r="P18" s="48">
        <f>3.664*'GHG energy - GHG Emissions (M t'!P18</f>
        <v>0.73646400000000012</v>
      </c>
      <c r="Q18" s="48">
        <f>3.664*'GHG energy - GHG Emissions (M t'!Q18</f>
        <v>0.688832</v>
      </c>
      <c r="R18" s="48">
        <f>3.664*'GHG energy - GHG Emissions (M t'!R18</f>
        <v>0.73280000000000012</v>
      </c>
      <c r="S18" s="48">
        <f>3.664*'GHG energy - GHG Emissions (M t'!S18</f>
        <v>0.64119999999999999</v>
      </c>
      <c r="T18" s="48">
        <f>3.664*'GHG energy - GHG Emissions (M t'!T18</f>
        <v>0.692496</v>
      </c>
      <c r="U18" s="48">
        <f>3.664*'GHG energy - GHG Emissions (M t'!U18</f>
        <v>0.74012800000000012</v>
      </c>
      <c r="V18" s="48">
        <f>3.664*'GHG energy - GHG Emissions (M t'!V18</f>
        <v>0.688832</v>
      </c>
      <c r="W18" s="48">
        <f>3.664*'GHG energy - GHG Emissions (M t'!W18</f>
        <v>0.5972320000000001</v>
      </c>
      <c r="X18" s="48">
        <f>3.664*'GHG energy - GHG Emissions (M t'!X18</f>
        <v>0.703488</v>
      </c>
      <c r="Y18" s="48">
        <f>3.664*'GHG energy - GHG Emissions (M t'!Y18</f>
        <v>0.64486399999999999</v>
      </c>
      <c r="Z18" s="48">
        <f>3.664*'GHG energy - GHG Emissions (M t'!Z18</f>
        <v>0.64060835308830499</v>
      </c>
      <c r="AA18" s="48">
        <f>3.664*'GHG energy - GHG Emissions (M t'!AA18</f>
        <v>0.65512247159702242</v>
      </c>
      <c r="AB18" s="19"/>
      <c r="AC18" s="23">
        <f>(AA18-B18)/B18</f>
        <v>3.3609707609770898</v>
      </c>
      <c r="AD18" s="19"/>
    </row>
    <row r="19" spans="1:30" ht="23.25" customHeight="1" x14ac:dyDescent="0.2">
      <c r="A19" s="24" t="s">
        <v>18</v>
      </c>
      <c r="B19" s="95">
        <f>3.664*'GHG energy - GHG Emissions (M t'!B19</f>
        <v>1.8319999999999999E-2</v>
      </c>
      <c r="C19" s="96">
        <f>3.664*'GHG energy - GHG Emissions (M t'!C19</f>
        <v>3.6640000000000002E-3</v>
      </c>
      <c r="D19" s="96">
        <f>3.664*'GHG energy - GHG Emissions (M t'!D19</f>
        <v>1.0992E-2</v>
      </c>
      <c r="E19" s="96">
        <f>3.664*'GHG energy - GHG Emissions (M t'!E19</f>
        <v>1.0992E-2</v>
      </c>
      <c r="F19" s="96">
        <f>3.664*'GHG energy - GHG Emissions (M t'!F19</f>
        <v>1.0992E-2</v>
      </c>
      <c r="G19" s="96">
        <f>3.664*'GHG energy - GHG Emissions (M t'!G19</f>
        <v>1.0992E-2</v>
      </c>
      <c r="H19" s="73" t="s">
        <v>78</v>
      </c>
      <c r="I19" s="73" t="s">
        <v>78</v>
      </c>
      <c r="J19" s="73" t="s">
        <v>78</v>
      </c>
      <c r="K19" s="73" t="s">
        <v>78</v>
      </c>
      <c r="L19" s="96">
        <f>3.664*'GHG energy - GHG Emissions (M t'!L19</f>
        <v>0.51662399999999997</v>
      </c>
      <c r="M19" s="96">
        <f>3.664*'GHG energy - GHG Emissions (M t'!M19</f>
        <v>0.50196800000000008</v>
      </c>
      <c r="N19" s="96">
        <f>3.664*'GHG energy - GHG Emissions (M t'!N19</f>
        <v>0.58623999999999998</v>
      </c>
      <c r="O19" s="96">
        <f>3.664*'GHG energy - GHG Emissions (M t'!O19</f>
        <v>0.5935680000000001</v>
      </c>
      <c r="P19" s="96">
        <f>3.664*'GHG energy - GHG Emissions (M t'!P19</f>
        <v>0.5935680000000001</v>
      </c>
      <c r="Q19" s="96">
        <f>3.664*'GHG energy - GHG Emissions (M t'!Q19</f>
        <v>0.5935680000000001</v>
      </c>
      <c r="R19" s="96">
        <f>3.664*'GHG energy - GHG Emissions (M t'!R19</f>
        <v>0.5935680000000001</v>
      </c>
      <c r="S19" s="96">
        <f>3.664*'GHG energy - GHG Emissions (M t'!S19</f>
        <v>0.6082240000000001</v>
      </c>
      <c r="T19" s="96">
        <f>3.664*'GHG energy - GHG Emissions (M t'!T19</f>
        <v>0.6008960000000001</v>
      </c>
      <c r="U19" s="96">
        <f>3.664*'GHG energy - GHG Emissions (M t'!U19</f>
        <v>0.5972320000000001</v>
      </c>
      <c r="V19" s="96">
        <f>3.664*'GHG energy - GHG Emissions (M t'!V19</f>
        <v>0.6118880000000001</v>
      </c>
      <c r="W19" s="96">
        <f>3.664*'GHG energy - GHG Emissions (M t'!W19</f>
        <v>0.57524799999999998</v>
      </c>
      <c r="X19" s="96">
        <f>3.664*'GHG energy - GHG Emissions (M t'!X19</f>
        <v>0.63753599999999999</v>
      </c>
      <c r="Y19" s="96">
        <f>3.664*'GHG energy - GHG Emissions (M t'!Y19</f>
        <v>0.6228800000000001</v>
      </c>
      <c r="Z19" s="96">
        <f>3.664*'GHG energy - GHG Emissions (M t'!Z19</f>
        <v>0.61876943196029455</v>
      </c>
      <c r="AA19" s="96">
        <f>3.664*'GHG energy - GHG Emissions (M t'!AA19</f>
        <v>0.63278875097439657</v>
      </c>
      <c r="AB19" s="19"/>
      <c r="AC19" s="20">
        <f>(AA19-B19)/B19</f>
        <v>33.540870686375357</v>
      </c>
      <c r="AD19" s="14"/>
    </row>
    <row r="20" spans="1:30" ht="22.25" customHeight="1" x14ac:dyDescent="0.2">
      <c r="A20" s="16" t="s">
        <v>19</v>
      </c>
      <c r="B20" s="97">
        <f>3.664*'GHG energy - GHG Emissions (M t'!B20</f>
        <v>0</v>
      </c>
      <c r="C20" s="48">
        <f>3.664*'GHG energy - GHG Emissions (M t'!C20</f>
        <v>0</v>
      </c>
      <c r="D20" s="48">
        <f>3.664*'GHG energy - GHG Emissions (M t'!D20</f>
        <v>0</v>
      </c>
      <c r="E20" s="48">
        <f>3.664*'GHG energy - GHG Emissions (M t'!E20</f>
        <v>0</v>
      </c>
      <c r="F20" s="48">
        <f>3.664*'GHG energy - GHG Emissions (M t'!F20</f>
        <v>0</v>
      </c>
      <c r="G20" s="48">
        <f>3.664*'GHG energy - GHG Emissions (M t'!G20</f>
        <v>0</v>
      </c>
      <c r="H20" s="48">
        <f>3.664*'GHG energy - GHG Emissions (M t'!H20</f>
        <v>0</v>
      </c>
      <c r="I20" s="48">
        <f>3.664*'GHG energy - GHG Emissions (M t'!I20</f>
        <v>0</v>
      </c>
      <c r="J20" s="48">
        <f>3.664*'GHG energy - GHG Emissions (M t'!J20</f>
        <v>0</v>
      </c>
      <c r="K20" s="48">
        <f>3.664*'GHG energy - GHG Emissions (M t'!K20</f>
        <v>0</v>
      </c>
      <c r="L20" s="48">
        <f>3.664*'GHG energy - GHG Emissions (M t'!L20</f>
        <v>0</v>
      </c>
      <c r="M20" s="48">
        <f>3.664*'GHG energy - GHG Emissions (M t'!M20</f>
        <v>0</v>
      </c>
      <c r="N20" s="48">
        <f>3.664*'GHG energy - GHG Emissions (M t'!N20</f>
        <v>0</v>
      </c>
      <c r="O20" s="48">
        <f>3.664*'GHG energy - GHG Emissions (M t'!O20</f>
        <v>0</v>
      </c>
      <c r="P20" s="48">
        <f>3.664*'GHG energy - GHG Emissions (M t'!P20</f>
        <v>0</v>
      </c>
      <c r="Q20" s="48">
        <f>3.664*'GHG energy - GHG Emissions (M t'!Q20</f>
        <v>0</v>
      </c>
      <c r="R20" s="48">
        <f>3.664*'GHG energy - GHG Emissions (M t'!R20</f>
        <v>0</v>
      </c>
      <c r="S20" s="48">
        <f>3.664*'GHG energy - GHG Emissions (M t'!S20</f>
        <v>0</v>
      </c>
      <c r="T20" s="48">
        <f>3.664*'GHG energy - GHG Emissions (M t'!T20</f>
        <v>0</v>
      </c>
      <c r="U20" s="48">
        <f>3.664*'GHG energy - GHG Emissions (M t'!U20</f>
        <v>0</v>
      </c>
      <c r="V20" s="48">
        <f>3.664*'GHG energy - GHG Emissions (M t'!V20</f>
        <v>0</v>
      </c>
      <c r="W20" s="48">
        <f>3.664*'GHG energy - GHG Emissions (M t'!W20</f>
        <v>0</v>
      </c>
      <c r="X20" s="48">
        <f>3.664*'GHG energy - GHG Emissions (M t'!X20</f>
        <v>1.3300320000000001</v>
      </c>
      <c r="Y20" s="48">
        <f>3.664*'GHG energy - GHG Emissions (M t'!Y20</f>
        <v>1.4472800000000001</v>
      </c>
      <c r="Z20" s="48">
        <f>3.664*'GHG energy - GHG Emissions (M t'!Z20</f>
        <v>1.4377289742606842</v>
      </c>
      <c r="AA20" s="48">
        <f>3.664*'GHG energy - GHG Emissions (M t'!AA20</f>
        <v>1.4703032743228628</v>
      </c>
      <c r="AB20" s="19"/>
      <c r="AC20" s="23">
        <f>(AA20-X20)/X20</f>
        <v>0.1054645860572247</v>
      </c>
      <c r="AD20" s="19"/>
    </row>
    <row r="21" spans="1:30" ht="22.25" customHeight="1" x14ac:dyDescent="0.2">
      <c r="A21" s="16" t="s">
        <v>20</v>
      </c>
      <c r="B21" s="95">
        <f>3.664*'GHG energy - GHG Emissions (M t'!B21</f>
        <v>0.75844800000000001</v>
      </c>
      <c r="C21" s="96">
        <f>3.664*'GHG energy - GHG Emissions (M t'!C21</f>
        <v>0.78043200000000001</v>
      </c>
      <c r="D21" s="96">
        <f>3.664*'GHG energy - GHG Emissions (M t'!D21</f>
        <v>0.78776000000000002</v>
      </c>
      <c r="E21" s="96">
        <f>3.664*'GHG energy - GHG Emissions (M t'!E21</f>
        <v>0.78043200000000001</v>
      </c>
      <c r="F21" s="96">
        <f>3.664*'GHG energy - GHG Emissions (M t'!F21</f>
        <v>0.707152</v>
      </c>
      <c r="G21" s="96">
        <f>3.664*'GHG energy - GHG Emissions (M t'!G21</f>
        <v>0.93798400000000004</v>
      </c>
      <c r="H21" s="96">
        <f>3.664*'GHG energy - GHG Emissions (M t'!H21</f>
        <v>1.0588960000000001</v>
      </c>
      <c r="I21" s="96">
        <f>3.664*'GHG energy - GHG Emissions (M t'!I21</f>
        <v>1.106528</v>
      </c>
      <c r="J21" s="96">
        <f>3.664*'GHG energy - GHG Emissions (M t'!J21</f>
        <v>1.2640799999999999</v>
      </c>
      <c r="K21" s="96">
        <f>3.664*'GHG energy - GHG Emissions (M t'!K21</f>
        <v>1.311712</v>
      </c>
      <c r="L21" s="96">
        <f>3.664*'GHG energy - GHG Emissions (M t'!L21</f>
        <v>1.42896</v>
      </c>
      <c r="M21" s="96">
        <f>3.664*'GHG energy - GHG Emissions (M t'!M21</f>
        <v>1.509568</v>
      </c>
      <c r="N21" s="96">
        <f>3.664*'GHG energy - GHG Emissions (M t'!N21</f>
        <v>1.5571999999999999</v>
      </c>
      <c r="O21" s="96">
        <f>3.664*'GHG energy - GHG Emissions (M t'!O21</f>
        <v>1.597504</v>
      </c>
      <c r="P21" s="96">
        <f>3.664*'GHG energy - GHG Emissions (M t'!P21</f>
        <v>1.7367360000000001</v>
      </c>
      <c r="Q21" s="96">
        <f>3.664*'GHG energy - GHG Emissions (M t'!Q21</f>
        <v>2.1690879999999999</v>
      </c>
      <c r="R21" s="96">
        <f>3.664*'GHG energy - GHG Emissions (M t'!R21</f>
        <v>2.5354880000000004</v>
      </c>
      <c r="S21" s="96">
        <f>3.664*'GHG energy - GHG Emissions (M t'!S21</f>
        <v>2.887232</v>
      </c>
      <c r="T21" s="96">
        <f>3.664*'GHG energy - GHG Emissions (M t'!T21</f>
        <v>3.1876800000000003</v>
      </c>
      <c r="U21" s="96">
        <f>3.664*'GHG energy - GHG Emissions (M t'!U21</f>
        <v>3.3782080000000003</v>
      </c>
      <c r="V21" s="96">
        <f>3.664*'GHG energy - GHG Emissions (M t'!V21</f>
        <v>3.9168159999999999</v>
      </c>
      <c r="W21" s="96">
        <f>3.664*'GHG energy - GHG Emissions (M t'!W21</f>
        <v>4.2612320000000006</v>
      </c>
      <c r="X21" s="96">
        <f>3.664*'GHG energy - GHG Emissions (M t'!X21</f>
        <v>4.0816960000000009</v>
      </c>
      <c r="Y21" s="96">
        <f>3.664*'GHG energy - GHG Emissions (M t'!Y21</f>
        <v>4.8914400000000002</v>
      </c>
      <c r="Z21" s="96">
        <f>3.664*'GHG energy - GHG Emissions (M t'!Z21</f>
        <v>5.0319240787530983</v>
      </c>
      <c r="AA21" s="96">
        <f>3.664*'GHG energy - GHG Emissions (M t'!AA21</f>
        <v>5.0850092084389171</v>
      </c>
      <c r="AB21" s="19"/>
      <c r="AC21" s="20">
        <f t="shared" ref="AC21:AC39" si="0">(AA21-B21)/B21</f>
        <v>5.7044928702283046</v>
      </c>
      <c r="AD21" s="19"/>
    </row>
    <row r="22" spans="1:30" ht="22.25" customHeight="1" x14ac:dyDescent="0.2">
      <c r="A22" s="16" t="s">
        <v>21</v>
      </c>
      <c r="B22" s="97">
        <f>3.664*'GHG energy - GHG Emissions (M t'!B22</f>
        <v>2.2643520000000001</v>
      </c>
      <c r="C22" s="48">
        <f>3.664*'GHG energy - GHG Emissions (M t'!C22</f>
        <v>2.3962560000000002</v>
      </c>
      <c r="D22" s="48">
        <f>3.664*'GHG energy - GHG Emissions (M t'!D22</f>
        <v>2.3229760000000002</v>
      </c>
      <c r="E22" s="48">
        <f>3.664*'GHG energy - GHG Emissions (M t'!E22</f>
        <v>2.594112</v>
      </c>
      <c r="F22" s="48">
        <f>3.664*'GHG energy - GHG Emissions (M t'!F22</f>
        <v>2.4035840000000004</v>
      </c>
      <c r="G22" s="48">
        <f>3.664*'GHG energy - GHG Emissions (M t'!G22</f>
        <v>3.5504160000000002</v>
      </c>
      <c r="H22" s="48">
        <f>3.664*'GHG energy - GHG Emissions (M t'!H22</f>
        <v>3.4588160000000006</v>
      </c>
      <c r="I22" s="48">
        <f>3.664*'GHG energy - GHG Emissions (M t'!I22</f>
        <v>2.8799040000000002</v>
      </c>
      <c r="J22" s="48">
        <f>3.664*'GHG energy - GHG Emissions (M t'!J22</f>
        <v>2.5538080000000005</v>
      </c>
      <c r="K22" s="48">
        <f>3.664*'GHG energy - GHG Emissions (M t'!K22</f>
        <v>2.5354880000000004</v>
      </c>
      <c r="L22" s="48">
        <f>3.664*'GHG energy - GHG Emissions (M t'!L22</f>
        <v>2.6490719999999999</v>
      </c>
      <c r="M22" s="48">
        <f>3.664*'GHG energy - GHG Emissions (M t'!M22</f>
        <v>3.1253920000000002</v>
      </c>
      <c r="N22" s="48">
        <f>3.664*'GHG energy - GHG Emissions (M t'!N22</f>
        <v>3.587056</v>
      </c>
      <c r="O22" s="48">
        <f>3.664*'GHG energy - GHG Emissions (M t'!O22</f>
        <v>3.8032320000000004</v>
      </c>
      <c r="P22" s="48">
        <f>3.664*'GHG energy - GHG Emissions (M t'!P22</f>
        <v>4.3601599999999996</v>
      </c>
      <c r="Q22" s="48">
        <f>3.664*'GHG energy - GHG Emissions (M t'!Q22</f>
        <v>5.4996640000000001</v>
      </c>
      <c r="R22" s="48">
        <f>3.664*'GHG energy - GHG Emissions (M t'!R22</f>
        <v>6.0236159999999996</v>
      </c>
      <c r="S22" s="48">
        <f>3.664*'GHG energy - GHG Emissions (M t'!S22</f>
        <v>5.8917120000000009</v>
      </c>
      <c r="T22" s="48">
        <f>3.664*'GHG energy - GHG Emissions (M t'!T22</f>
        <v>6.1372</v>
      </c>
      <c r="U22" s="48">
        <f>3.664*'GHG energy - GHG Emissions (M t'!U22</f>
        <v>5.9136960000000007</v>
      </c>
      <c r="V22" s="48">
        <f>3.664*'GHG energy - GHG Emissions (M t'!V22</f>
        <v>7.1008320000000005</v>
      </c>
      <c r="W22" s="48">
        <f>3.664*'GHG energy - GHG Emissions (M t'!W22</f>
        <v>8.086447999999999</v>
      </c>
      <c r="X22" s="48">
        <f>3.664*'GHG energy - GHG Emissions (M t'!X22</f>
        <v>9.5373920000000005</v>
      </c>
      <c r="Y22" s="48">
        <f>3.664*'GHG energy - GHG Emissions (M t'!Y22</f>
        <v>10.742848</v>
      </c>
      <c r="Z22" s="48">
        <f>3.664*'GHG energy - GHG Emissions (M t'!Z22</f>
        <v>11.025429649419946</v>
      </c>
      <c r="AA22" s="48">
        <f>3.664*'GHG energy - GHG Emissions (M t'!AA22</f>
        <v>11.496607602940641</v>
      </c>
      <c r="AB22" s="19"/>
      <c r="AC22" s="23">
        <f t="shared" si="0"/>
        <v>4.0772175010513561</v>
      </c>
      <c r="AD22" s="19"/>
    </row>
    <row r="23" spans="1:30" ht="22.25" customHeight="1" x14ac:dyDescent="0.2">
      <c r="A23" s="16" t="s">
        <v>22</v>
      </c>
      <c r="B23" s="95">
        <f>3.664*'GHG energy - GHG Emissions (M t'!B23</f>
        <v>2.4438880000000003</v>
      </c>
      <c r="C23" s="96">
        <f>3.664*'GHG energy - GHG Emissions (M t'!C23</f>
        <v>2.4145760000000003</v>
      </c>
      <c r="D23" s="96">
        <f>3.664*'GHG energy - GHG Emissions (M t'!D23</f>
        <v>2.4548800000000002</v>
      </c>
      <c r="E23" s="96">
        <f>3.664*'GHG energy - GHG Emissions (M t'!E23</f>
        <v>2.4988480000000002</v>
      </c>
      <c r="F23" s="96">
        <f>3.664*'GHG energy - GHG Emissions (M t'!F23</f>
        <v>2.4182400000000004</v>
      </c>
      <c r="G23" s="96">
        <f>3.664*'GHG energy - GHG Emissions (M t'!G23</f>
        <v>2.1690879999999999</v>
      </c>
      <c r="H23" s="96">
        <f>3.664*'GHG energy - GHG Emissions (M t'!H23</f>
        <v>1.8686400000000001</v>
      </c>
      <c r="I23" s="96">
        <f>3.664*'GHG energy - GHG Emissions (M t'!I23</f>
        <v>2.3889280000000004</v>
      </c>
      <c r="J23" s="96">
        <f>3.664*'GHG energy - GHG Emissions (M t'!J23</f>
        <v>2.3119840000000003</v>
      </c>
      <c r="K23" s="96">
        <f>3.664*'GHG energy - GHG Emissions (M t'!K23</f>
        <v>1.806352</v>
      </c>
      <c r="L23" s="96">
        <f>3.664*'GHG energy - GHG Emissions (M t'!L23</f>
        <v>1.821008</v>
      </c>
      <c r="M23" s="96">
        <f>3.664*'GHG energy - GHG Emissions (M t'!M23</f>
        <v>1.9052800000000001</v>
      </c>
      <c r="N23" s="96">
        <f>3.664*'GHG energy - GHG Emissions (M t'!N23</f>
        <v>1.9822240000000002</v>
      </c>
      <c r="O23" s="96">
        <f>3.664*'GHG energy - GHG Emissions (M t'!O23</f>
        <v>2.1104640000000003</v>
      </c>
      <c r="P23" s="96">
        <f>3.664*'GHG energy - GHG Emissions (M t'!P23</f>
        <v>2.14344</v>
      </c>
      <c r="Q23" s="96">
        <f>3.664*'GHG energy - GHG Emissions (M t'!Q23</f>
        <v>2.2863359999999999</v>
      </c>
      <c r="R23" s="96">
        <f>3.664*'GHG energy - GHG Emissions (M t'!R23</f>
        <v>2.0958080000000003</v>
      </c>
      <c r="S23" s="96">
        <f>3.664*'GHG energy - GHG Emissions (M t'!S23</f>
        <v>1.77704</v>
      </c>
      <c r="T23" s="96">
        <f>3.664*'GHG energy - GHG Emissions (M t'!T23</f>
        <v>2.1800799999999998</v>
      </c>
      <c r="U23" s="96">
        <f>3.664*'GHG energy - GHG Emissions (M t'!U23</f>
        <v>2.5244960000000005</v>
      </c>
      <c r="V23" s="96">
        <f>3.664*'GHG energy - GHG Emissions (M t'!V23</f>
        <v>2.7076959999999999</v>
      </c>
      <c r="W23" s="96">
        <f>3.664*'GHG energy - GHG Emissions (M t'!W23</f>
        <v>2.9312000000000005</v>
      </c>
      <c r="X23" s="96">
        <f>3.664*'GHG energy - GHG Emissions (M t'!X23</f>
        <v>3.4771360000000002</v>
      </c>
      <c r="Y23" s="96">
        <f>3.664*'GHG energy - GHG Emissions (M t'!Y23</f>
        <v>3.8215520000000001</v>
      </c>
      <c r="Z23" s="96">
        <f>3.664*'GHG energy - GHG Emissions (M t'!Z23</f>
        <v>4.0275186469582103</v>
      </c>
      <c r="AA23" s="96">
        <f>3.664*'GHG energy - GHG Emissions (M t'!AA23</f>
        <v>4.0531265550533524</v>
      </c>
      <c r="AB23" s="19"/>
      <c r="AC23" s="20">
        <f t="shared" si="0"/>
        <v>0.6584747562299712</v>
      </c>
      <c r="AD23" s="19"/>
    </row>
    <row r="24" spans="1:30" ht="22.25" customHeight="1" x14ac:dyDescent="0.2">
      <c r="A24" s="16" t="s">
        <v>23</v>
      </c>
      <c r="B24" s="97">
        <f>3.664*'GHG energy - GHG Emissions (M t'!B24</f>
        <v>15.491391999999999</v>
      </c>
      <c r="C24" s="48">
        <f>3.664*'GHG energy - GHG Emissions (M t'!C24</f>
        <v>15.810160000000002</v>
      </c>
      <c r="D24" s="48">
        <f>3.664*'GHG energy - GHG Emissions (M t'!D24</f>
        <v>16.887376</v>
      </c>
      <c r="E24" s="48">
        <f>3.664*'GHG energy - GHG Emissions (M t'!E24</f>
        <v>16.194880000000001</v>
      </c>
      <c r="F24" s="48">
        <f>3.664*'GHG energy - GHG Emissions (M t'!F24</f>
        <v>17.631168000000002</v>
      </c>
      <c r="G24" s="48">
        <f>3.664*'GHG energy - GHG Emissions (M t'!G24</f>
        <v>15.117664000000001</v>
      </c>
      <c r="H24" s="48">
        <f>3.664*'GHG energy - GHG Emissions (M t'!H24</f>
        <v>14.982096000000002</v>
      </c>
      <c r="I24" s="48">
        <f>3.664*'GHG energy - GHG Emissions (M t'!I24</f>
        <v>14.395856</v>
      </c>
      <c r="J24" s="48">
        <f>3.664*'GHG energy - GHG Emissions (M t'!J24</f>
        <v>14.241968</v>
      </c>
      <c r="K24" s="48">
        <f>3.664*'GHG energy - GHG Emissions (M t'!K24</f>
        <v>15.821152000000005</v>
      </c>
      <c r="L24" s="48">
        <f>3.664*'GHG energy - GHG Emissions (M t'!L24</f>
        <v>13.912208000000001</v>
      </c>
      <c r="M24" s="48">
        <f>3.664*'GHG energy - GHG Emissions (M t'!M24</f>
        <v>12.585840000000001</v>
      </c>
      <c r="N24" s="48">
        <f>3.664*'GHG energy - GHG Emissions (M t'!N24</f>
        <v>11.955632</v>
      </c>
      <c r="O24" s="48">
        <f>3.664*'GHG energy - GHG Emissions (M t'!O24</f>
        <v>10.647584</v>
      </c>
      <c r="P24" s="48">
        <f>3.664*'GHG energy - GHG Emissions (M t'!P24</f>
        <v>9.4787680000000005</v>
      </c>
      <c r="Q24" s="48">
        <f>3.664*'GHG energy - GHG Emissions (M t'!Q24</f>
        <v>10.761168</v>
      </c>
      <c r="R24" s="48">
        <f>3.664*'GHG energy - GHG Emissions (M t'!R24</f>
        <v>10.438736</v>
      </c>
      <c r="S24" s="48">
        <f>3.664*'GHG energy - GHG Emissions (M t'!S24</f>
        <v>9.8781440000000007</v>
      </c>
      <c r="T24" s="48">
        <f>3.664*'GHG energy - GHG Emissions (M t'!T24</f>
        <v>7.7640160000000007</v>
      </c>
      <c r="U24" s="48">
        <f>3.664*'GHG energy - GHG Emissions (M t'!U24</f>
        <v>8.3282720000000001</v>
      </c>
      <c r="V24" s="48">
        <f>3.664*'GHG energy - GHG Emissions (M t'!V24</f>
        <v>9.2589280000000009</v>
      </c>
      <c r="W24" s="48">
        <f>3.664*'GHG energy - GHG Emissions (M t'!W24</f>
        <v>11.618544</v>
      </c>
      <c r="X24" s="48">
        <f>3.664*'GHG energy - GHG Emissions (M t'!X24</f>
        <v>12.922928000000001</v>
      </c>
      <c r="Y24" s="48">
        <f>3.664*'GHG energy - GHG Emissions (M t'!Y24</f>
        <v>13.769312000000001</v>
      </c>
      <c r="Z24" s="48">
        <f>3.664*'GHG energy - GHG Emissions (M t'!Z24</f>
        <v>16.979429734011799</v>
      </c>
      <c r="AA24" s="48">
        <f>3.664*'GHG energy - GHG Emissions (M t'!AA24</f>
        <v>16.594526219994059</v>
      </c>
      <c r="AB24" s="19"/>
      <c r="AC24" s="23">
        <f t="shared" si="0"/>
        <v>7.1209496215321341E-2</v>
      </c>
      <c r="AD24" s="19"/>
    </row>
    <row r="25" spans="1:30" ht="22.25" customHeight="1" x14ac:dyDescent="0.2">
      <c r="A25" s="27" t="s">
        <v>24</v>
      </c>
      <c r="B25" s="98">
        <f>3.664*'GHG energy - GHG Emissions (M t'!B25</f>
        <v>16.011680000000002</v>
      </c>
      <c r="C25" s="99">
        <f>3.664*'GHG energy - GHG Emissions (M t'!C25</f>
        <v>15.176287999999998</v>
      </c>
      <c r="D25" s="99">
        <f>3.664*'GHG energy - GHG Emissions (M t'!D25</f>
        <v>15.934736000000001</v>
      </c>
      <c r="E25" s="99">
        <f>3.664*'GHG energy - GHG Emissions (M t'!E25</f>
        <v>16.260832000000001</v>
      </c>
      <c r="F25" s="99">
        <f>3.664*'GHG energy - GHG Emissions (M t'!F25</f>
        <v>13.454208</v>
      </c>
      <c r="G25" s="99">
        <f>3.664*'GHG energy - GHG Emissions (M t'!G25</f>
        <v>20.950752000000001</v>
      </c>
      <c r="H25" s="99">
        <f>3.664*'GHG energy - GHG Emissions (M t'!H25</f>
        <v>20.84816</v>
      </c>
      <c r="I25" s="99">
        <f>3.664*'GHG energy - GHG Emissions (M t'!I25</f>
        <v>18.671744</v>
      </c>
      <c r="J25" s="99">
        <f>3.664*'GHG energy - GHG Emissions (M t'!J25</f>
        <v>17.301408000000002</v>
      </c>
      <c r="K25" s="99">
        <f>3.664*'GHG energy - GHG Emissions (M t'!K25</f>
        <v>18.887919999999998</v>
      </c>
      <c r="L25" s="99">
        <f>3.664*'GHG energy - GHG Emissions (M t'!L25</f>
        <v>20.932432000000002</v>
      </c>
      <c r="M25" s="99">
        <f>3.664*'GHG energy - GHG Emissions (M t'!M25</f>
        <v>25.021456000000001</v>
      </c>
      <c r="N25" s="99">
        <f>3.664*'GHG energy - GHG Emissions (M t'!N25</f>
        <v>30.513792000000006</v>
      </c>
      <c r="O25" s="99">
        <f>3.664*'GHG energy - GHG Emissions (M t'!O25</f>
        <v>28.875984000000003</v>
      </c>
      <c r="P25" s="99">
        <f>3.664*'GHG energy - GHG Emissions (M t'!P25</f>
        <v>37.559663999999998</v>
      </c>
      <c r="Q25" s="99">
        <f>3.664*'GHG energy - GHG Emissions (M t'!Q25</f>
        <v>38.395056000000004</v>
      </c>
      <c r="R25" s="99">
        <f>3.664*'GHG energy - GHG Emissions (M t'!R25</f>
        <v>36.625343999999998</v>
      </c>
      <c r="S25" s="99">
        <f>3.664*'GHG energy - GHG Emissions (M t'!S25</f>
        <v>39.633488</v>
      </c>
      <c r="T25" s="99">
        <f>3.664*'GHG energy - GHG Emissions (M t'!T25</f>
        <v>40.542160000000003</v>
      </c>
      <c r="U25" s="99">
        <f>3.664*'GHG energy - GHG Emissions (M t'!U25</f>
        <v>48.602959999999996</v>
      </c>
      <c r="V25" s="99">
        <f>3.664*'GHG energy - GHG Emissions (M t'!V25</f>
        <v>44.77041599999999</v>
      </c>
      <c r="W25" s="99">
        <f>3.664*'GHG energy - GHG Emissions (M t'!W25</f>
        <v>48.27320000000001</v>
      </c>
      <c r="X25" s="99">
        <f>3.664*'GHG energy - GHG Emissions (M t'!X25</f>
        <v>53.454096000000007</v>
      </c>
      <c r="Y25" s="99">
        <f>3.664*'GHG energy - GHG Emissions (M t'!Y25</f>
        <v>52.768928000000002</v>
      </c>
      <c r="Z25" s="99">
        <f>3.664*'GHG energy - GHG Emissions (M t'!Z25</f>
        <v>53.207877400245415</v>
      </c>
      <c r="AA25" s="99">
        <f>3.664*'GHG energy - GHG Emissions (M t'!AA25</f>
        <v>55.217579932482352</v>
      </c>
      <c r="AB25" s="14"/>
      <c r="AC25" s="30">
        <f t="shared" si="0"/>
        <v>2.4485812814446923</v>
      </c>
      <c r="AD25" s="19"/>
    </row>
    <row r="26" spans="1:30" ht="22.25" customHeight="1" x14ac:dyDescent="0.2">
      <c r="A26" s="16" t="s">
        <v>25</v>
      </c>
      <c r="B26" s="97">
        <f>3.664*'GHG energy - GHG Emissions (M t'!B26</f>
        <v>5.1112800000000007</v>
      </c>
      <c r="C26" s="48">
        <f>3.664*'GHG energy - GHG Emissions (M t'!C26</f>
        <v>5.0856319999999995</v>
      </c>
      <c r="D26" s="48">
        <f>3.664*'GHG energy - GHG Emissions (M t'!D26</f>
        <v>5.1918880000000005</v>
      </c>
      <c r="E26" s="48">
        <f>3.664*'GHG energy - GHG Emissions (M t'!E26</f>
        <v>5.7708000000000004</v>
      </c>
      <c r="F26" s="48">
        <f>3.664*'GHG energy - GHG Emissions (M t'!F26</f>
        <v>3.8875039999999998</v>
      </c>
      <c r="G26" s="48">
        <f>3.664*'GHG energy - GHG Emissions (M t'!G26</f>
        <v>10.966352000000001</v>
      </c>
      <c r="H26" s="48">
        <f>3.664*'GHG energy - GHG Emissions (M t'!H26</f>
        <v>10.449728</v>
      </c>
      <c r="I26" s="48">
        <f>3.664*'GHG energy - GHG Emissions (M t'!I26</f>
        <v>7.3756319999999995</v>
      </c>
      <c r="J26" s="48">
        <f>3.664*'GHG energy - GHG Emissions (M t'!J26</f>
        <v>7.3023520000000008</v>
      </c>
      <c r="K26" s="48">
        <f>3.664*'GHG energy - GHG Emissions (M t'!K26</f>
        <v>9.1490080000000003</v>
      </c>
      <c r="L26" s="48">
        <f>3.664*'GHG energy - GHG Emissions (M t'!L26</f>
        <v>9.533728</v>
      </c>
      <c r="M26" s="48">
        <f>3.664*'GHG energy - GHG Emissions (M t'!M26</f>
        <v>9.7242560000000005</v>
      </c>
      <c r="N26" s="48">
        <f>3.664*'GHG energy - GHG Emissions (M t'!N26</f>
        <v>12.655456000000001</v>
      </c>
      <c r="O26" s="48">
        <f>3.664*'GHG energy - GHG Emissions (M t'!O26</f>
        <v>9.0574080000000006</v>
      </c>
      <c r="P26" s="48">
        <f>3.664*'GHG energy - GHG Emissions (M t'!P26</f>
        <v>18.778000000000002</v>
      </c>
      <c r="Q26" s="48">
        <f>3.664*'GHG energy - GHG Emissions (M t'!Q26</f>
        <v>19.140736</v>
      </c>
      <c r="R26" s="48">
        <f>3.664*'GHG energy - GHG Emissions (M t'!R26</f>
        <v>22.247808000000003</v>
      </c>
      <c r="S26" s="48">
        <f>3.664*'GHG energy - GHG Emissions (M t'!S26</f>
        <v>25.131375999999999</v>
      </c>
      <c r="T26" s="48">
        <f>3.664*'GHG energy - GHG Emissions (M t'!T26</f>
        <v>25.688304000000002</v>
      </c>
      <c r="U26" s="48">
        <f>3.664*'GHG energy - GHG Emissions (M t'!U26</f>
        <v>27.769456000000002</v>
      </c>
      <c r="V26" s="48">
        <f>3.664*'GHG energy - GHG Emissions (M t'!V26</f>
        <v>29.033536000000002</v>
      </c>
      <c r="W26" s="48">
        <f>3.664*'GHG energy - GHG Emissions (M t'!W26</f>
        <v>30.315936000000004</v>
      </c>
      <c r="X26" s="48">
        <f>3.664*'GHG energy - GHG Emissions (M t'!X26</f>
        <v>33.371712000000002</v>
      </c>
      <c r="Y26" s="48">
        <f>3.664*'GHG energy - GHG Emissions (M t'!Y26</f>
        <v>32.437392000000003</v>
      </c>
      <c r="Z26" s="48">
        <f>3.664*'GHG energy - GHG Emissions (M t'!Z26</f>
        <v>32.419709056398951</v>
      </c>
      <c r="AA26" s="48">
        <f>3.664*'GHG energy - GHG Emissions (M t'!AA26</f>
        <v>32.939992996836942</v>
      </c>
      <c r="AB26" s="19"/>
      <c r="AC26" s="23">
        <f t="shared" si="0"/>
        <v>5.4445682875594636</v>
      </c>
      <c r="AD26" s="19"/>
    </row>
    <row r="27" spans="1:30" ht="22.25" customHeight="1" x14ac:dyDescent="0.2">
      <c r="A27" s="16" t="s">
        <v>26</v>
      </c>
      <c r="B27" s="95">
        <f>3.664*'GHG energy - GHG Emissions (M t'!B27</f>
        <v>0.63753599999999999</v>
      </c>
      <c r="C27" s="96">
        <f>3.664*'GHG energy - GHG Emissions (M t'!C27</f>
        <v>0.80974400000000002</v>
      </c>
      <c r="D27" s="96">
        <f>3.664*'GHG energy - GHG Emissions (M t'!D27</f>
        <v>0.86104000000000003</v>
      </c>
      <c r="E27" s="96">
        <f>3.664*'GHG energy - GHG Emissions (M t'!E27</f>
        <v>0.89768000000000003</v>
      </c>
      <c r="F27" s="96">
        <f>3.664*'GHG energy - GHG Emissions (M t'!F27</f>
        <v>0.97462400000000005</v>
      </c>
      <c r="G27" s="96">
        <f>3.664*'GHG energy - GHG Emissions (M t'!G27</f>
        <v>1.1614880000000001</v>
      </c>
      <c r="H27" s="96">
        <f>3.664*'GHG energy - GHG Emissions (M t'!H27</f>
        <v>1.091872</v>
      </c>
      <c r="I27" s="96">
        <f>3.664*'GHG energy - GHG Emissions (M t'!I27</f>
        <v>1.5645279999999999</v>
      </c>
      <c r="J27" s="96">
        <f>3.664*'GHG energy - GHG Emissions (M t'!J27</f>
        <v>2.0005440000000001</v>
      </c>
      <c r="K27" s="96">
        <f>3.664*'GHG energy - GHG Emissions (M t'!K27</f>
        <v>1.828336</v>
      </c>
      <c r="L27" s="96">
        <f>3.664*'GHG energy - GHG Emissions (M t'!L27</f>
        <v>3.9021599999999999</v>
      </c>
      <c r="M27" s="96">
        <f>3.664*'GHG energy - GHG Emissions (M t'!M27</f>
        <v>5.3384480000000005</v>
      </c>
      <c r="N27" s="96">
        <f>3.664*'GHG energy - GHG Emissions (M t'!N27</f>
        <v>6.3387200000000004</v>
      </c>
      <c r="O27" s="96">
        <f>3.664*'GHG energy - GHG Emissions (M t'!O27</f>
        <v>6.5842080000000003</v>
      </c>
      <c r="P27" s="96">
        <f>3.664*'GHG energy - GHG Emissions (M t'!P27</f>
        <v>6.0529279999999996</v>
      </c>
      <c r="Q27" s="96">
        <f>3.664*'GHG energy - GHG Emissions (M t'!Q27</f>
        <v>6.4706239999999999</v>
      </c>
      <c r="R27" s="96">
        <f>3.664*'GHG energy - GHG Emissions (M t'!R27</f>
        <v>2.0042080000000002</v>
      </c>
      <c r="S27" s="96">
        <f>3.664*'GHG energy - GHG Emissions (M t'!S27</f>
        <v>1.8539840000000001</v>
      </c>
      <c r="T27" s="96">
        <f>3.664*'GHG energy - GHG Emissions (M t'!T27</f>
        <v>2.2093919999999998</v>
      </c>
      <c r="U27" s="96">
        <f>3.664*'GHG energy - GHG Emissions (M t'!U27</f>
        <v>7.6321120000000011</v>
      </c>
      <c r="V27" s="96">
        <f>3.664*'GHG energy - GHG Emissions (M t'!V27</f>
        <v>1.7367360000000001</v>
      </c>
      <c r="W27" s="96">
        <f>3.664*'GHG energy - GHG Emissions (M t'!W27</f>
        <v>1.1101920000000001</v>
      </c>
      <c r="X27" s="96">
        <f>3.664*'GHG energy - GHG Emissions (M t'!X27</f>
        <v>3.7922400000000001</v>
      </c>
      <c r="Y27" s="96">
        <f>3.664*'GHG energy - GHG Emissions (M t'!Y27</f>
        <v>3.8948320000000001</v>
      </c>
      <c r="Z27" s="96">
        <f>3.664*'GHG energy - GHG Emissions (M t'!Z27</f>
        <v>3.8142239999999998</v>
      </c>
      <c r="AA27" s="96">
        <f>3.664*'GHG energy - GHG Emissions (M t'!AA27</f>
        <v>4.3601599999999996</v>
      </c>
      <c r="AB27" s="19"/>
      <c r="AC27" s="20">
        <f t="shared" si="0"/>
        <v>5.8390804597701145</v>
      </c>
      <c r="AD27" s="19"/>
    </row>
    <row r="28" spans="1:30" ht="23.25" customHeight="1" x14ac:dyDescent="0.2">
      <c r="A28" s="24" t="s">
        <v>27</v>
      </c>
      <c r="B28" s="97">
        <f>3.664*'GHG energy - GHG Emissions (M t'!B28</f>
        <v>0.197856</v>
      </c>
      <c r="C28" s="48">
        <f>3.664*'GHG energy - GHG Emissions (M t'!C28</f>
        <v>0.20518400000000001</v>
      </c>
      <c r="D28" s="48">
        <f>3.664*'GHG energy - GHG Emissions (M t'!D28</f>
        <v>0.21617600000000001</v>
      </c>
      <c r="E28" s="48">
        <f>3.664*'GHG energy - GHG Emissions (M t'!E28</f>
        <v>0.22350400000000001</v>
      </c>
      <c r="F28" s="48">
        <f>3.664*'GHG energy - GHG Emissions (M t'!F28</f>
        <v>0.23449600000000001</v>
      </c>
      <c r="G28" s="48">
        <f>3.664*'GHG energy - GHG Emissions (M t'!G28</f>
        <v>0.23449600000000001</v>
      </c>
      <c r="H28" s="48">
        <f>3.664*'GHG energy - GHG Emissions (M t'!H28</f>
        <v>0.23449600000000001</v>
      </c>
      <c r="I28" s="48">
        <f>3.664*'GHG energy - GHG Emissions (M t'!I28</f>
        <v>0.24548800000000001</v>
      </c>
      <c r="J28" s="48">
        <f>3.664*'GHG energy - GHG Emissions (M t'!J28</f>
        <v>0.24915200000000004</v>
      </c>
      <c r="K28" s="48">
        <f>3.664*'GHG energy - GHG Emissions (M t'!K28</f>
        <v>0.26380800000000004</v>
      </c>
      <c r="L28" s="48">
        <f>3.664*'GHG energy - GHG Emissions (M t'!L28</f>
        <v>0.26747199999999999</v>
      </c>
      <c r="M28" s="48">
        <f>3.664*'GHG energy - GHG Emissions (M t'!M28</f>
        <v>0.24548800000000001</v>
      </c>
      <c r="N28" s="48">
        <f>3.664*'GHG energy - GHG Emissions (M t'!N28</f>
        <v>0.24548800000000001</v>
      </c>
      <c r="O28" s="48">
        <f>3.664*'GHG energy - GHG Emissions (M t'!O28</f>
        <v>0.23449600000000001</v>
      </c>
      <c r="P28" s="48">
        <f>3.664*'GHG energy - GHG Emissions (M t'!P28</f>
        <v>0.23449600000000001</v>
      </c>
      <c r="Q28" s="48">
        <f>3.664*'GHG energy - GHG Emissions (M t'!Q28</f>
        <v>0.23449600000000001</v>
      </c>
      <c r="R28" s="48">
        <f>3.664*'GHG energy - GHG Emissions (M t'!R28</f>
        <v>0.24915200000000004</v>
      </c>
      <c r="S28" s="48">
        <f>3.664*'GHG energy - GHG Emissions (M t'!S28</f>
        <v>0.25281600000000004</v>
      </c>
      <c r="T28" s="48">
        <f>3.664*'GHG energy - GHG Emissions (M t'!T28</f>
        <v>0.25281600000000004</v>
      </c>
      <c r="U28" s="48">
        <f>3.664*'GHG energy - GHG Emissions (M t'!U28</f>
        <v>0.25281600000000004</v>
      </c>
      <c r="V28" s="48">
        <f>3.664*'GHG energy - GHG Emissions (M t'!V28</f>
        <v>0.26380800000000004</v>
      </c>
      <c r="W28" s="48">
        <f>3.664*'GHG energy - GHG Emissions (M t'!W28</f>
        <v>0.27846399999999999</v>
      </c>
      <c r="X28" s="48">
        <f>3.664*'GHG energy - GHG Emissions (M t'!X28</f>
        <v>0.29311999999999999</v>
      </c>
      <c r="Y28" s="48">
        <f>3.664*'GHG energy - GHG Emissions (M t'!Y28</f>
        <v>0.29678400000000005</v>
      </c>
      <c r="Z28" s="48">
        <f>3.664*'GHG energy - GHG Emissions (M t'!Z28</f>
        <v>0.29482543522814031</v>
      </c>
      <c r="AA28" s="48">
        <f>3.664*'GHG energy - GHG Emissions (M t'!AA28</f>
        <v>0.30150522840544786</v>
      </c>
      <c r="AB28" s="19"/>
      <c r="AC28" s="23">
        <f t="shared" si="0"/>
        <v>0.52386194204597203</v>
      </c>
      <c r="AD28" s="14"/>
    </row>
    <row r="29" spans="1:30" ht="22.25" customHeight="1" x14ac:dyDescent="0.2">
      <c r="A29" s="16" t="s">
        <v>28</v>
      </c>
      <c r="B29" s="95">
        <f>3.664*'GHG energy - GHG Emissions (M t'!B29</f>
        <v>0.14656</v>
      </c>
      <c r="C29" s="96">
        <f>3.664*'GHG energy - GHG Emissions (M t'!C29</f>
        <v>6.9615999999999997E-2</v>
      </c>
      <c r="D29" s="96">
        <f>3.664*'GHG energy - GHG Emissions (M t'!D29</f>
        <v>8.7936E-2</v>
      </c>
      <c r="E29" s="96">
        <f>3.664*'GHG energy - GHG Emissions (M t'!E29</f>
        <v>9.8928000000000002E-2</v>
      </c>
      <c r="F29" s="96">
        <f>3.664*'GHG energy - GHG Emissions (M t'!F29</f>
        <v>0.102592</v>
      </c>
      <c r="G29" s="96">
        <f>3.664*'GHG energy - GHG Emissions (M t'!G29</f>
        <v>0.102592</v>
      </c>
      <c r="H29" s="96">
        <f>3.664*'GHG energy - GHG Emissions (M t'!H29</f>
        <v>0.106256</v>
      </c>
      <c r="I29" s="96">
        <f>3.664*'GHG energy - GHG Emissions (M t'!I29</f>
        <v>0.113584</v>
      </c>
      <c r="J29" s="96">
        <f>3.664*'GHG energy - GHG Emissions (M t'!J29</f>
        <v>0.113584</v>
      </c>
      <c r="K29" s="96">
        <f>3.664*'GHG energy - GHG Emissions (M t'!K29</f>
        <v>0.12091200000000001</v>
      </c>
      <c r="L29" s="96">
        <f>3.664*'GHG energy - GHG Emissions (M t'!L29</f>
        <v>0.175872</v>
      </c>
      <c r="M29" s="96">
        <f>3.664*'GHG energy - GHG Emissions (M t'!M29</f>
        <v>0.172208</v>
      </c>
      <c r="N29" s="96">
        <f>3.664*'GHG energy - GHG Emissions (M t'!N29</f>
        <v>0.168544</v>
      </c>
      <c r="O29" s="96">
        <f>3.664*'GHG energy - GHG Emissions (M t'!O29</f>
        <v>0.38105600000000001</v>
      </c>
      <c r="P29" s="96">
        <f>3.664*'GHG energy - GHG Emissions (M t'!P29</f>
        <v>0.37739200000000001</v>
      </c>
      <c r="Q29" s="96">
        <f>3.664*'GHG energy - GHG Emissions (M t'!Q29</f>
        <v>0.39937600000000001</v>
      </c>
      <c r="R29" s="96">
        <f>3.664*'GHG energy - GHG Emissions (M t'!R29</f>
        <v>0.40670400000000001</v>
      </c>
      <c r="S29" s="96">
        <f>3.664*'GHG energy - GHG Emissions (M t'!S29</f>
        <v>0.46166400000000002</v>
      </c>
      <c r="T29" s="96">
        <f>3.664*'GHG energy - GHG Emissions (M t'!T29</f>
        <v>0.50929600000000008</v>
      </c>
      <c r="U29" s="96">
        <f>3.664*'GHG energy - GHG Emissions (M t'!U29</f>
        <v>0.49097600000000002</v>
      </c>
      <c r="V29" s="96">
        <f>3.664*'GHG energy - GHG Emissions (M t'!V29</f>
        <v>0.51662399999999997</v>
      </c>
      <c r="W29" s="96">
        <f>3.664*'GHG energy - GHG Emissions (M t'!W29</f>
        <v>0.53860799999999998</v>
      </c>
      <c r="X29" s="96">
        <f>3.664*'GHG energy - GHG Emissions (M t'!X29</f>
        <v>0.54227199999999998</v>
      </c>
      <c r="Y29" s="96">
        <f>3.664*'GHG energy - GHG Emissions (M t'!Y29</f>
        <v>0.6082240000000001</v>
      </c>
      <c r="Z29" s="96">
        <f>3.664*'GHG energy - GHG Emissions (M t'!Z29</f>
        <v>0.60421015120828758</v>
      </c>
      <c r="AA29" s="96">
        <f>3.664*'GHG energy - GHG Emissions (M t'!AA29</f>
        <v>0.6178996038926462</v>
      </c>
      <c r="AB29" s="19"/>
      <c r="AC29" s="20">
        <f t="shared" si="0"/>
        <v>3.2160180396605225</v>
      </c>
      <c r="AD29" s="19"/>
    </row>
    <row r="30" spans="1:30" ht="22.25" customHeight="1" x14ac:dyDescent="0.2">
      <c r="A30" s="16" t="s">
        <v>29</v>
      </c>
      <c r="B30" s="97">
        <f>3.664*'GHG energy - GHG Emissions (M t'!B30</f>
        <v>1.1871360000000002</v>
      </c>
      <c r="C30" s="48">
        <f>3.664*'GHG energy - GHG Emissions (M t'!C30</f>
        <v>1.2640799999999999</v>
      </c>
      <c r="D30" s="48">
        <f>3.664*'GHG energy - GHG Emissions (M t'!D30</f>
        <v>1.5718560000000001</v>
      </c>
      <c r="E30" s="48">
        <f>3.664*'GHG energy - GHG Emissions (M t'!E30</f>
        <v>1.5425439999999999</v>
      </c>
      <c r="F30" s="48">
        <f>3.664*'GHG energy - GHG Emissions (M t'!F30</f>
        <v>2.1471040000000001</v>
      </c>
      <c r="G30" s="48">
        <f>3.664*'GHG energy - GHG Emissions (M t'!G30</f>
        <v>1.5645279999999999</v>
      </c>
      <c r="H30" s="48">
        <f>3.664*'GHG energy - GHG Emissions (M t'!H30</f>
        <v>1.7147520000000003</v>
      </c>
      <c r="I30" s="48">
        <f>3.664*'GHG energy - GHG Emissions (M t'!I30</f>
        <v>2.3412960000000003</v>
      </c>
      <c r="J30" s="48">
        <f>3.664*'GHG energy - GHG Emissions (M t'!J30</f>
        <v>0.77676800000000001</v>
      </c>
      <c r="K30" s="48">
        <f>3.664*'GHG energy - GHG Emissions (M t'!K30</f>
        <v>0.82073600000000002</v>
      </c>
      <c r="L30" s="48">
        <f>3.664*'GHG energy - GHG Emissions (M t'!L30</f>
        <v>1.0479039999999999</v>
      </c>
      <c r="M30" s="48">
        <f>3.664*'GHG energy - GHG Emissions (M t'!M30</f>
        <v>0.76577600000000001</v>
      </c>
      <c r="N30" s="48">
        <f>3.664*'GHG energy - GHG Emissions (M t'!N30</f>
        <v>0.57524799999999998</v>
      </c>
      <c r="O30" s="48">
        <f>3.664*'GHG energy - GHG Emissions (M t'!O30</f>
        <v>0.91600000000000004</v>
      </c>
      <c r="P30" s="48">
        <f>3.664*'GHG energy - GHG Emissions (M t'!P30</f>
        <v>0.94897600000000004</v>
      </c>
      <c r="Q30" s="48">
        <f>3.664*'GHG energy - GHG Emissions (M t'!Q30</f>
        <v>0.98195200000000005</v>
      </c>
      <c r="R30" s="48">
        <f>3.664*'GHG energy - GHG Emissions (M t'!R30</f>
        <v>1.1175200000000001</v>
      </c>
      <c r="S30" s="48">
        <f>3.664*'GHG energy - GHG Emissions (M t'!S30</f>
        <v>1.2127840000000001</v>
      </c>
      <c r="T30" s="48">
        <f>3.664*'GHG energy - GHG Emissions (M t'!T30</f>
        <v>1.3080480000000001</v>
      </c>
      <c r="U30" s="48">
        <f>3.664*'GHG energy - GHG Emissions (M t'!U30</f>
        <v>1.7037600000000002</v>
      </c>
      <c r="V30" s="48">
        <f>3.664*'GHG energy - GHG Emissions (M t'!V30</f>
        <v>1.9236000000000002</v>
      </c>
      <c r="W30" s="48">
        <f>3.664*'GHG energy - GHG Emissions (M t'!W30</f>
        <v>2.231376</v>
      </c>
      <c r="X30" s="48">
        <f>3.664*'GHG energy - GHG Emissions (M t'!X30</f>
        <v>2.3816000000000002</v>
      </c>
      <c r="Y30" s="48">
        <f>3.664*'GHG energy - GHG Emissions (M t'!Y30</f>
        <v>2.4805280000000001</v>
      </c>
      <c r="Z30" s="48">
        <f>3.664*'GHG energy - GHG Emissions (M t'!Z30</f>
        <v>2.5230848681087794</v>
      </c>
      <c r="AA30" s="48">
        <f>3.664*'GHG energy - GHG Emissions (M t'!AA30</f>
        <v>2.6391645790153899</v>
      </c>
      <c r="AB30" s="19"/>
      <c r="AC30" s="23">
        <f t="shared" si="0"/>
        <v>1.2231358319648209</v>
      </c>
      <c r="AD30" s="19"/>
    </row>
    <row r="31" spans="1:30" ht="22.25" customHeight="1" x14ac:dyDescent="0.2">
      <c r="A31" s="16" t="s">
        <v>30</v>
      </c>
      <c r="B31" s="95">
        <f>3.664*'GHG energy - GHG Emissions (M t'!B31</f>
        <v>4.0670400000000004</v>
      </c>
      <c r="C31" s="96">
        <f>3.664*'GHG energy - GHG Emissions (M t'!C31</f>
        <v>2.9605120000000005</v>
      </c>
      <c r="D31" s="96">
        <f>3.664*'GHG energy - GHG Emissions (M t'!D31</f>
        <v>2.813952</v>
      </c>
      <c r="E31" s="96">
        <f>3.664*'GHG energy - GHG Emissions (M t'!E31</f>
        <v>2.5904479999999999</v>
      </c>
      <c r="F31" s="96">
        <f>3.664*'GHG energy - GHG Emissions (M t'!F31</f>
        <v>1.6378080000000002</v>
      </c>
      <c r="G31" s="96">
        <f>3.664*'GHG energy - GHG Emissions (M t'!G31</f>
        <v>2.1214559999999998</v>
      </c>
      <c r="H31" s="96">
        <f>3.664*'GHG energy - GHG Emissions (M t'!H31</f>
        <v>2.3156479999999999</v>
      </c>
      <c r="I31" s="96">
        <f>3.664*'GHG energy - GHG Emissions (M t'!I31</f>
        <v>1.8979520000000001</v>
      </c>
      <c r="J31" s="96">
        <f>3.664*'GHG energy - GHG Emissions (M t'!J31</f>
        <v>1.6671200000000002</v>
      </c>
      <c r="K31" s="96">
        <f>3.664*'GHG energy - GHG Emissions (M t'!K31</f>
        <v>1.3813280000000001</v>
      </c>
      <c r="L31" s="96">
        <f>3.664*'GHG energy - GHG Emissions (M t'!L31</f>
        <v>0.81340800000000002</v>
      </c>
      <c r="M31" s="96">
        <f>3.664*'GHG energy - GHG Emissions (M t'!M31</f>
        <v>0.83539200000000002</v>
      </c>
      <c r="N31" s="96">
        <f>3.664*'GHG energy - GHG Emissions (M t'!N31</f>
        <v>0.92699200000000004</v>
      </c>
      <c r="O31" s="96">
        <f>3.664*'GHG energy - GHG Emissions (M t'!O31</f>
        <v>0.98561600000000005</v>
      </c>
      <c r="P31" s="96">
        <f>3.664*'GHG energy - GHG Emissions (M t'!P31</f>
        <v>1.1981280000000001</v>
      </c>
      <c r="Q31" s="96">
        <f>3.664*'GHG energy - GHG Emissions (M t'!Q31</f>
        <v>1.4985759999999999</v>
      </c>
      <c r="R31" s="96">
        <f>3.664*'GHG energy - GHG Emissions (M t'!R31</f>
        <v>1.5938400000000001</v>
      </c>
      <c r="S31" s="96">
        <f>3.664*'GHG energy - GHG Emissions (M t'!S31</f>
        <v>1.7294080000000001</v>
      </c>
      <c r="T31" s="96">
        <f>3.664*'GHG energy - GHG Emissions (M t'!T31</f>
        <v>1.828336</v>
      </c>
      <c r="U31" s="96">
        <f>3.664*'GHG energy - GHG Emissions (M t'!U31</f>
        <v>1.7184159999999999</v>
      </c>
      <c r="V31" s="96">
        <f>3.664*'GHG energy - GHG Emissions (M t'!V31</f>
        <v>1.9895520000000002</v>
      </c>
      <c r="W31" s="96">
        <f>3.664*'GHG energy - GHG Emissions (M t'!W31</f>
        <v>2.4658720000000001</v>
      </c>
      <c r="X31" s="96">
        <f>3.664*'GHG energy - GHG Emissions (M t'!X31</f>
        <v>2.5574720000000002</v>
      </c>
      <c r="Y31" s="96">
        <f>3.664*'GHG energy - GHG Emissions (M t'!Y31</f>
        <v>2.7773120000000002</v>
      </c>
      <c r="Z31" s="96">
        <f>3.664*'GHG energy - GHG Emissions (M t'!Z31</f>
        <v>2.758849127898098</v>
      </c>
      <c r="AA31" s="96">
        <f>3.664*'GHG energy - GHG Emissions (M t'!AA31</f>
        <v>2.8184074889602129</v>
      </c>
      <c r="AB31" s="19"/>
      <c r="AC31" s="20">
        <f t="shared" si="0"/>
        <v>-0.30701259664025615</v>
      </c>
      <c r="AD31" s="19"/>
    </row>
    <row r="32" spans="1:30" ht="22.25" customHeight="1" x14ac:dyDescent="0.2">
      <c r="A32" s="16" t="s">
        <v>31</v>
      </c>
      <c r="B32" s="97">
        <f>3.664*'GHG energy - GHG Emissions (M t'!B32</f>
        <v>0.12091200000000001</v>
      </c>
      <c r="C32" s="48">
        <f>3.664*'GHG energy - GHG Emissions (M t'!C32</f>
        <v>0.20152</v>
      </c>
      <c r="D32" s="48">
        <f>3.664*'GHG energy - GHG Emissions (M t'!D32</f>
        <v>0.21617600000000001</v>
      </c>
      <c r="E32" s="48">
        <f>3.664*'GHG energy - GHG Emissions (M t'!E32</f>
        <v>0.102592</v>
      </c>
      <c r="F32" s="48">
        <f>3.664*'GHG energy - GHG Emissions (M t'!F32</f>
        <v>3.6639999999999999E-2</v>
      </c>
      <c r="G32" s="48">
        <f>3.664*'GHG energy - GHG Emissions (M t'!G32</f>
        <v>0.13190399999999999</v>
      </c>
      <c r="H32" s="48">
        <f>3.664*'GHG energy - GHG Emissions (M t'!H32</f>
        <v>0.117248</v>
      </c>
      <c r="I32" s="48">
        <f>3.664*'GHG energy - GHG Emissions (M t'!I32</f>
        <v>0.29311999999999999</v>
      </c>
      <c r="J32" s="48">
        <f>3.664*'GHG energy - GHG Emissions (M t'!J32</f>
        <v>0.168544</v>
      </c>
      <c r="K32" s="48">
        <f>3.664*'GHG energy - GHG Emissions (M t'!K32</f>
        <v>0.47265600000000002</v>
      </c>
      <c r="L32" s="48">
        <f>3.664*'GHG energy - GHG Emissions (M t'!L32</f>
        <v>0.45433600000000002</v>
      </c>
      <c r="M32" s="48">
        <f>3.664*'GHG energy - GHG Emissions (M t'!M32</f>
        <v>3.0924160000000001</v>
      </c>
      <c r="N32" s="48">
        <f>3.664*'GHG energy - GHG Emissions (M t'!N32</f>
        <v>4.9757120000000006</v>
      </c>
      <c r="O32" s="48">
        <f>3.664*'GHG energy - GHG Emissions (M t'!O32</f>
        <v>6.0126240000000006</v>
      </c>
      <c r="P32" s="48">
        <f>3.664*'GHG energy - GHG Emissions (M t'!P32</f>
        <v>5.2138720000000003</v>
      </c>
      <c r="Q32" s="48">
        <f>3.664*'GHG energy - GHG Emissions (M t'!Q32</f>
        <v>4.70824</v>
      </c>
      <c r="R32" s="48">
        <f>3.664*'GHG energy - GHG Emissions (M t'!R32</f>
        <v>4.7522079999999995</v>
      </c>
      <c r="S32" s="48">
        <f>3.664*'GHG energy - GHG Emissions (M t'!S32</f>
        <v>4.7925120000000003</v>
      </c>
      <c r="T32" s="48">
        <f>3.664*'GHG energy - GHG Emissions (M t'!T32</f>
        <v>4.4993920000000003</v>
      </c>
      <c r="U32" s="48">
        <f>3.664*'GHG energy - GHG Emissions (M t'!U32</f>
        <v>4.6166400000000003</v>
      </c>
      <c r="V32" s="48">
        <f>3.664*'GHG energy - GHG Emissions (M t'!V32</f>
        <v>4.6752640000000003</v>
      </c>
      <c r="W32" s="48">
        <f>3.664*'GHG energy - GHG Emissions (M t'!W32</f>
        <v>6.7637440000000009</v>
      </c>
      <c r="X32" s="48">
        <f>3.664*'GHG energy - GHG Emissions (M t'!X32</f>
        <v>5.8257600000000007</v>
      </c>
      <c r="Y32" s="48">
        <f>3.664*'GHG energy - GHG Emissions (M t'!Y32</f>
        <v>5.4080640000000004</v>
      </c>
      <c r="Z32" s="48">
        <f>3.664*'GHG energy - GHG Emissions (M t'!Z32</f>
        <v>5.8342667619083102</v>
      </c>
      <c r="AA32" s="48">
        <f>3.664*'GHG energy - GHG Emissions (M t'!AA32</f>
        <v>6.4023118532584071</v>
      </c>
      <c r="AB32" s="19"/>
      <c r="AC32" s="23">
        <f t="shared" si="0"/>
        <v>51.950177428695305</v>
      </c>
      <c r="AD32" s="19"/>
    </row>
    <row r="33" spans="1:30" ht="22.25" customHeight="1" x14ac:dyDescent="0.2">
      <c r="A33" s="16" t="s">
        <v>32</v>
      </c>
      <c r="B33" s="95">
        <f>3.664*'GHG energy - GHG Emissions (M t'!B33</f>
        <v>4.4957280000000006</v>
      </c>
      <c r="C33" s="96">
        <f>3.664*'GHG energy - GHG Emissions (M t'!C33</f>
        <v>4.5323680000000008</v>
      </c>
      <c r="D33" s="96">
        <f>3.664*'GHG energy - GHG Emissions (M t'!D33</f>
        <v>4.9280800000000005</v>
      </c>
      <c r="E33" s="96">
        <f>3.664*'GHG energy - GHG Emissions (M t'!E33</f>
        <v>4.9867040000000005</v>
      </c>
      <c r="F33" s="96">
        <f>3.664*'GHG energy - GHG Emissions (M t'!F33</f>
        <v>4.3858080000000008</v>
      </c>
      <c r="G33" s="96">
        <f>3.664*'GHG energy - GHG Emissions (M t'!G33</f>
        <v>4.620304</v>
      </c>
      <c r="H33" s="96">
        <f>3.664*'GHG energy - GHG Emissions (M t'!H33</f>
        <v>4.7705280000000005</v>
      </c>
      <c r="I33" s="96">
        <f>3.664*'GHG energy - GHG Emissions (M t'!I33</f>
        <v>4.7925120000000003</v>
      </c>
      <c r="J33" s="96">
        <f>3.664*'GHG energy - GHG Emissions (M t'!J33</f>
        <v>4.9757120000000006</v>
      </c>
      <c r="K33" s="96">
        <f>3.664*'GHG energy - GHG Emissions (M t'!K33</f>
        <v>4.8035040000000002</v>
      </c>
      <c r="L33" s="96">
        <f>3.664*'GHG energy - GHG Emissions (M t'!L33</f>
        <v>4.6899199999999999</v>
      </c>
      <c r="M33" s="96">
        <f>3.664*'GHG energy - GHG Emissions (M t'!M33</f>
        <v>4.796176</v>
      </c>
      <c r="N33" s="96">
        <f>3.664*'GHG energy - GHG Emissions (M t'!N33</f>
        <v>4.5690080000000002</v>
      </c>
      <c r="O33" s="96">
        <f>3.664*'GHG energy - GHG Emissions (M t'!O33</f>
        <v>4.6386240000000001</v>
      </c>
      <c r="P33" s="96">
        <f>3.664*'GHG energy - GHG Emissions (M t'!P33</f>
        <v>4.6825920000000005</v>
      </c>
      <c r="Q33" s="96">
        <f>3.664*'GHG energy - GHG Emissions (M t'!Q33</f>
        <v>4.884112</v>
      </c>
      <c r="R33" s="96">
        <f>3.664*'GHG energy - GHG Emissions (M t'!R33</f>
        <v>4.169632</v>
      </c>
      <c r="S33" s="96">
        <f>3.664*'GHG energy - GHG Emissions (M t'!S33</f>
        <v>4.1146720000000006</v>
      </c>
      <c r="T33" s="96">
        <f>3.664*'GHG energy - GHG Emissions (M t'!T33</f>
        <v>4.1623039999999998</v>
      </c>
      <c r="U33" s="96">
        <f>3.664*'GHG energy - GHG Emissions (M t'!U33</f>
        <v>4.3271839999999999</v>
      </c>
      <c r="V33" s="96">
        <f>3.664*'GHG energy - GHG Emissions (M t'!V33</f>
        <v>4.5323680000000008</v>
      </c>
      <c r="W33" s="96">
        <f>3.664*'GHG energy - GHG Emissions (M t'!W33</f>
        <v>4.4664160000000006</v>
      </c>
      <c r="X33" s="96">
        <f>3.664*'GHG energy - GHG Emissions (M t'!X33</f>
        <v>4.5763360000000004</v>
      </c>
      <c r="Y33" s="96">
        <f>3.664*'GHG energy - GHG Emissions (M t'!Y33</f>
        <v>4.7522079999999995</v>
      </c>
      <c r="Z33" s="96">
        <f>3.664*'GHG energy - GHG Emissions (M t'!Z33</f>
        <v>4.8458735736667986</v>
      </c>
      <c r="AA33" s="96">
        <f>3.664*'GHG energy - GHG Emissions (M t'!AA33</f>
        <v>5.022747292229746</v>
      </c>
      <c r="AB33" s="19"/>
      <c r="AC33" s="20">
        <f t="shared" si="0"/>
        <v>0.11722668547335278</v>
      </c>
      <c r="AD33" s="19"/>
    </row>
    <row r="34" spans="1:30" ht="22.25" customHeight="1" x14ac:dyDescent="0.2">
      <c r="A34" s="16" t="s">
        <v>33</v>
      </c>
      <c r="B34" s="97">
        <f>3.664*'GHG energy - GHG Emissions (M t'!B34</f>
        <v>4.7632000000000001E-2</v>
      </c>
      <c r="C34" s="48">
        <f>3.664*'GHG energy - GHG Emissions (M t'!C34</f>
        <v>4.7632000000000001E-2</v>
      </c>
      <c r="D34" s="48">
        <f>3.664*'GHG energy - GHG Emissions (M t'!D34</f>
        <v>4.7632000000000001E-2</v>
      </c>
      <c r="E34" s="48">
        <f>3.664*'GHG energy - GHG Emissions (M t'!E34</f>
        <v>4.7632000000000001E-2</v>
      </c>
      <c r="F34" s="48">
        <f>3.664*'GHG energy - GHG Emissions (M t'!F34</f>
        <v>4.7632000000000001E-2</v>
      </c>
      <c r="G34" s="48">
        <f>3.664*'GHG energy - GHG Emissions (M t'!G34</f>
        <v>4.7632000000000001E-2</v>
      </c>
      <c r="H34" s="48">
        <f>3.664*'GHG energy - GHG Emissions (M t'!H34</f>
        <v>4.7632000000000001E-2</v>
      </c>
      <c r="I34" s="48">
        <f>3.664*'GHG energy - GHG Emissions (M t'!I34</f>
        <v>4.7632000000000001E-2</v>
      </c>
      <c r="J34" s="48">
        <f>3.664*'GHG energy - GHG Emissions (M t'!J34</f>
        <v>4.7632000000000001E-2</v>
      </c>
      <c r="K34" s="48">
        <f>3.664*'GHG energy - GHG Emissions (M t'!K34</f>
        <v>4.7632000000000001E-2</v>
      </c>
      <c r="L34" s="48">
        <f>3.664*'GHG energy - GHG Emissions (M t'!L34</f>
        <v>4.7632000000000001E-2</v>
      </c>
      <c r="M34" s="48">
        <f>3.664*'GHG energy - GHG Emissions (M t'!M34</f>
        <v>5.1296000000000001E-2</v>
      </c>
      <c r="N34" s="48">
        <f>3.664*'GHG energy - GHG Emissions (M t'!N34</f>
        <v>5.8624000000000002E-2</v>
      </c>
      <c r="O34" s="48">
        <f>3.664*'GHG energy - GHG Emissions (M t'!O34</f>
        <v>6.5951999999999997E-2</v>
      </c>
      <c r="P34" s="48">
        <f>3.664*'GHG energy - GHG Emissions (M t'!P34</f>
        <v>7.3279999999999998E-2</v>
      </c>
      <c r="Q34" s="48">
        <f>3.664*'GHG energy - GHG Emissions (M t'!Q34</f>
        <v>7.6944000000000012E-2</v>
      </c>
      <c r="R34" s="48">
        <f>3.664*'GHG energy - GHG Emissions (M t'!R34</f>
        <v>8.4272E-2</v>
      </c>
      <c r="S34" s="48">
        <f>3.664*'GHG energy - GHG Emissions (M t'!S34</f>
        <v>8.4272E-2</v>
      </c>
      <c r="T34" s="48">
        <f>3.664*'GHG energy - GHG Emissions (M t'!T34</f>
        <v>8.4272E-2</v>
      </c>
      <c r="U34" s="48">
        <f>3.664*'GHG energy - GHG Emissions (M t'!U34</f>
        <v>9.1600000000000015E-2</v>
      </c>
      <c r="V34" s="48">
        <f>3.664*'GHG energy - GHG Emissions (M t'!V34</f>
        <v>9.8928000000000002E-2</v>
      </c>
      <c r="W34" s="48">
        <f>3.664*'GHG energy - GHG Emissions (M t'!W34</f>
        <v>0.102592</v>
      </c>
      <c r="X34" s="48">
        <f>3.664*'GHG energy - GHG Emissions (M t'!X34</f>
        <v>0.113584</v>
      </c>
      <c r="Y34" s="48">
        <f>3.664*'GHG energy - GHG Emissions (M t'!Y34</f>
        <v>0.113584</v>
      </c>
      <c r="Z34" s="48">
        <f>3.664*'GHG energy - GHG Emissions (M t'!Z34</f>
        <v>0.11283442582805368</v>
      </c>
      <c r="AA34" s="48">
        <f>3.664*'GHG energy - GHG Emissions (M t'!AA34</f>
        <v>0.11539088988356648</v>
      </c>
      <c r="AB34" s="19"/>
      <c r="AC34" s="23">
        <f t="shared" si="0"/>
        <v>1.4225497540218022</v>
      </c>
      <c r="AD34" s="19"/>
    </row>
    <row r="35" spans="1:30" ht="22.25" customHeight="1" x14ac:dyDescent="0.2">
      <c r="A35" s="27" t="s">
        <v>34</v>
      </c>
      <c r="B35" s="98">
        <f>3.664*'GHG energy - GHG Emissions (M t'!B35</f>
        <v>227.28891200000004</v>
      </c>
      <c r="C35" s="99">
        <f>3.664*'GHG energy - GHG Emissions (M t'!C35</f>
        <v>242.040176</v>
      </c>
      <c r="D35" s="99">
        <f>3.664*'GHG energy - GHG Emissions (M t'!D35</f>
        <v>240.28145599999999</v>
      </c>
      <c r="E35" s="99">
        <f>3.664*'GHG energy - GHG Emissions (M t'!E35</f>
        <v>258.90556800000002</v>
      </c>
      <c r="F35" s="99">
        <f>3.664*'GHG energy - GHG Emissions (M t'!F35</f>
        <v>261.31281599999994</v>
      </c>
      <c r="G35" s="99">
        <f>3.664*'GHG energy - GHG Emissions (M t'!G35</f>
        <v>282.96705600000001</v>
      </c>
      <c r="H35" s="99">
        <f>3.664*'GHG energy - GHG Emissions (M t'!H35</f>
        <v>291.03518400000007</v>
      </c>
      <c r="I35" s="99">
        <f>3.664*'GHG energy - GHG Emissions (M t'!I35</f>
        <v>289.94331199999999</v>
      </c>
      <c r="J35" s="99">
        <f>3.664*'GHG energy - GHG Emissions (M t'!J35</f>
        <v>324.571776</v>
      </c>
      <c r="K35" s="99">
        <f>3.664*'GHG energy - GHG Emissions (M t'!K35</f>
        <v>313.359936</v>
      </c>
      <c r="L35" s="99">
        <f>3.664*'GHG energy - GHG Emissions (M t'!L35</f>
        <v>329.92854399999999</v>
      </c>
      <c r="M35" s="99">
        <f>3.664*'GHG energy - GHG Emissions (M t'!M35</f>
        <v>316.11892799999998</v>
      </c>
      <c r="N35" s="99">
        <f>3.664*'GHG energy - GHG Emissions (M t'!N35</f>
        <v>324.72932800000007</v>
      </c>
      <c r="O35" s="99">
        <f>3.664*'GHG energy - GHG Emissions (M t'!O35</f>
        <v>348.18625600000001</v>
      </c>
      <c r="P35" s="99">
        <f>3.664*'GHG energy - GHG Emissions (M t'!P35</f>
        <v>356.08217600000006</v>
      </c>
      <c r="Q35" s="99">
        <f>3.664*'GHG energy - GHG Emissions (M t'!Q35</f>
        <v>394.55417599999998</v>
      </c>
      <c r="R35" s="99">
        <f>3.664*'GHG energy - GHG Emissions (M t'!R35</f>
        <v>403.10961599999996</v>
      </c>
      <c r="S35" s="99">
        <f>3.664*'GHG energy - GHG Emissions (M t'!S35</f>
        <v>422.58011199999999</v>
      </c>
      <c r="T35" s="99">
        <f>3.664*'GHG energy - GHG Emissions (M t'!T35</f>
        <v>441.709856</v>
      </c>
      <c r="U35" s="99">
        <f>3.664*'GHG energy - GHG Emissions (M t'!U35</f>
        <v>463.71950400000003</v>
      </c>
      <c r="V35" s="99">
        <f>3.664*'GHG energy - GHG Emissions (M t'!V35</f>
        <v>466.47849600000012</v>
      </c>
      <c r="W35" s="99">
        <f>3.664*'GHG energy - GHG Emissions (M t'!W35</f>
        <v>461.07043200000004</v>
      </c>
      <c r="X35" s="99">
        <f>3.664*'GHG energy - GHG Emissions (M t'!X35</f>
        <v>503.429936</v>
      </c>
      <c r="Y35" s="99">
        <f>3.664*'GHG energy - GHG Emissions (M t'!Y35</f>
        <v>499.53143999999992</v>
      </c>
      <c r="Z35" s="99">
        <f>3.664*'GHG energy - GHG Emissions (M t'!Z35</f>
        <v>517.06358930541717</v>
      </c>
      <c r="AA35" s="99">
        <f>3.664*'GHG energy - GHG Emissions (M t'!AA35</f>
        <v>533.13598650836059</v>
      </c>
      <c r="AB35" s="14"/>
      <c r="AC35" s="30">
        <f t="shared" si="0"/>
        <v>1.3456313016640271</v>
      </c>
      <c r="AD35" s="19"/>
    </row>
    <row r="36" spans="1:30" ht="22.25" customHeight="1" x14ac:dyDescent="0.2">
      <c r="A36" s="16" t="s">
        <v>35</v>
      </c>
      <c r="B36" s="97">
        <f>3.664*'GHG energy - GHG Emissions (M t'!B36</f>
        <v>77.878320000000002</v>
      </c>
      <c r="C36" s="48">
        <f>3.664*'GHG energy - GHG Emissions (M t'!C36</f>
        <v>80.128016000000002</v>
      </c>
      <c r="D36" s="48">
        <f>3.664*'GHG energy - GHG Emissions (M t'!D36</f>
        <v>80.824176000000008</v>
      </c>
      <c r="E36" s="48">
        <f>3.664*'GHG energy - GHG Emissions (M t'!E36</f>
        <v>82.227488000000008</v>
      </c>
      <c r="F36" s="48">
        <f>3.664*'GHG energy - GHG Emissions (M t'!F36</f>
        <v>86.430095999999992</v>
      </c>
      <c r="G36" s="48">
        <f>3.664*'GHG energy - GHG Emissions (M t'!G36</f>
        <v>95.267664000000011</v>
      </c>
      <c r="H36" s="48">
        <f>3.664*'GHG energy - GHG Emissions (M t'!H36</f>
        <v>97.052031999999997</v>
      </c>
      <c r="I36" s="48">
        <f>3.664*'GHG energy - GHG Emissions (M t'!I36</f>
        <v>88.122863999999993</v>
      </c>
      <c r="J36" s="48">
        <f>3.664*'GHG energy - GHG Emissions (M t'!J36</f>
        <v>106.99246400000001</v>
      </c>
      <c r="K36" s="48">
        <f>3.664*'GHG energy - GHG Emissions (M t'!K36</f>
        <v>92.043344000000005</v>
      </c>
      <c r="L36" s="48">
        <f>3.664*'GHG energy - GHG Emissions (M t'!L36</f>
        <v>87.859055999999995</v>
      </c>
      <c r="M36" s="48">
        <f>3.664*'GHG energy - GHG Emissions (M t'!M36</f>
        <v>84.224367999999998</v>
      </c>
      <c r="N36" s="48">
        <f>3.664*'GHG energy - GHG Emissions (M t'!N36</f>
        <v>90.779263999999998</v>
      </c>
      <c r="O36" s="48">
        <f>3.664*'GHG energy - GHG Emissions (M t'!O36</f>
        <v>92.457376000000011</v>
      </c>
      <c r="P36" s="48">
        <f>3.664*'GHG energy - GHG Emissions (M t'!P36</f>
        <v>89.419920000000005</v>
      </c>
      <c r="Q36" s="48">
        <f>3.664*'GHG energy - GHG Emissions (M t'!Q36</f>
        <v>107.04009600000001</v>
      </c>
      <c r="R36" s="48">
        <f>3.664*'GHG energy - GHG Emissions (M t'!R36</f>
        <v>101.08243200000001</v>
      </c>
      <c r="S36" s="48">
        <f>3.664*'GHG energy - GHG Emissions (M t'!S36</f>
        <v>109.40704000000001</v>
      </c>
      <c r="T36" s="48">
        <f>3.664*'GHG energy - GHG Emissions (M t'!T36</f>
        <v>110.209456</v>
      </c>
      <c r="U36" s="48">
        <f>3.664*'GHG energy - GHG Emissions (M t'!U36</f>
        <v>121.33336000000001</v>
      </c>
      <c r="V36" s="48">
        <f>3.664*'GHG energy - GHG Emissions (M t'!V36</f>
        <v>119.08</v>
      </c>
      <c r="W36" s="48">
        <f>3.664*'GHG energy - GHG Emissions (M t'!W36</f>
        <v>121.087872</v>
      </c>
      <c r="X36" s="48">
        <f>3.664*'GHG energy - GHG Emissions (M t'!X36</f>
        <v>129.881472</v>
      </c>
      <c r="Y36" s="48">
        <f>3.664*'GHG energy - GHG Emissions (M t'!Y36</f>
        <v>134.106064</v>
      </c>
      <c r="Z36" s="48">
        <f>3.664*'GHG energy - GHG Emissions (M t'!Z36</f>
        <v>143.84001936429283</v>
      </c>
      <c r="AA36" s="48">
        <f>3.664*'GHG energy - GHG Emissions (M t'!AA36</f>
        <v>149.93676556198022</v>
      </c>
      <c r="AB36" s="19"/>
      <c r="AC36" s="23">
        <f t="shared" si="0"/>
        <v>0.92526964580104221</v>
      </c>
      <c r="AD36" s="19"/>
    </row>
    <row r="37" spans="1:30" ht="22.25" customHeight="1" x14ac:dyDescent="0.2">
      <c r="A37" s="16" t="s">
        <v>36</v>
      </c>
      <c r="B37" s="95">
        <f>3.664*'GHG energy - GHG Emissions (M t'!B37</f>
        <v>75.881440000000012</v>
      </c>
      <c r="C37" s="96">
        <f>3.664*'GHG energy - GHG Emissions (M t'!C37</f>
        <v>78.651424000000006</v>
      </c>
      <c r="D37" s="96">
        <f>3.664*'GHG energy - GHG Emissions (M t'!D37</f>
        <v>81.197904000000008</v>
      </c>
      <c r="E37" s="96">
        <f>3.664*'GHG energy - GHG Emissions (M t'!E37</f>
        <v>93.080256000000006</v>
      </c>
      <c r="F37" s="96">
        <f>3.664*'GHG energy - GHG Emissions (M t'!F37</f>
        <v>85.242960000000011</v>
      </c>
      <c r="G37" s="96">
        <f>3.664*'GHG energy - GHG Emissions (M t'!G37</f>
        <v>95.645055999999997</v>
      </c>
      <c r="H37" s="96">
        <f>3.664*'GHG energy - GHG Emissions (M t'!H37</f>
        <v>101.94713600000001</v>
      </c>
      <c r="I37" s="96">
        <f>3.664*'GHG energy - GHG Emissions (M t'!I37</f>
        <v>108.11364800000001</v>
      </c>
      <c r="J37" s="96">
        <f>3.664*'GHG energy - GHG Emissions (M t'!J37</f>
        <v>122.14310399999999</v>
      </c>
      <c r="K37" s="96">
        <f>3.664*'GHG energy - GHG Emissions (M t'!K37</f>
        <v>125.29048</v>
      </c>
      <c r="L37" s="96">
        <f>3.664*'GHG energy - GHG Emissions (M t'!L37</f>
        <v>141.21056000000002</v>
      </c>
      <c r="M37" s="96">
        <f>3.664*'GHG energy - GHG Emissions (M t'!M37</f>
        <v>125.349104</v>
      </c>
      <c r="N37" s="96">
        <f>3.664*'GHG energy - GHG Emissions (M t'!N37</f>
        <v>127.08950400000001</v>
      </c>
      <c r="O37" s="96">
        <f>3.664*'GHG energy - GHG Emissions (M t'!O37</f>
        <v>147.8424</v>
      </c>
      <c r="P37" s="96">
        <f>3.664*'GHG energy - GHG Emissions (M t'!P37</f>
        <v>150.78825600000002</v>
      </c>
      <c r="Q37" s="96">
        <f>3.664*'GHG energy - GHG Emissions (M t'!Q37</f>
        <v>167.07107200000002</v>
      </c>
      <c r="R37" s="96">
        <f>3.664*'GHG energy - GHG Emissions (M t'!R37</f>
        <v>178.44046400000002</v>
      </c>
      <c r="S37" s="96">
        <f>3.664*'GHG energy - GHG Emissions (M t'!S37</f>
        <v>188.93782400000001</v>
      </c>
      <c r="T37" s="96">
        <f>3.664*'GHG energy - GHG Emissions (M t'!T37</f>
        <v>198.42392000000001</v>
      </c>
      <c r="U37" s="96">
        <f>3.664*'GHG energy - GHG Emissions (M t'!U37</f>
        <v>206.56532800000002</v>
      </c>
      <c r="V37" s="96">
        <f>3.664*'GHG energy - GHG Emissions (M t'!V37</f>
        <v>202.54958400000001</v>
      </c>
      <c r="W37" s="96">
        <f>3.664*'GHG energy - GHG Emissions (M t'!W37</f>
        <v>216.98574399999998</v>
      </c>
      <c r="X37" s="96">
        <f>3.664*'GHG energy - GHG Emissions (M t'!X37</f>
        <v>216.89048</v>
      </c>
      <c r="Y37" s="96">
        <f>3.664*'GHG energy - GHG Emissions (M t'!Y37</f>
        <v>212.83809600000001</v>
      </c>
      <c r="Z37" s="96">
        <f>3.664*'GHG energy - GHG Emissions (M t'!Z37</f>
        <v>214.07143880494729</v>
      </c>
      <c r="AA37" s="96">
        <f>3.664*'GHG energy - GHG Emissions (M t'!AA37</f>
        <v>218.58485373432771</v>
      </c>
      <c r="AB37" s="19"/>
      <c r="AC37" s="20">
        <f t="shared" si="0"/>
        <v>1.8806102484919587</v>
      </c>
      <c r="AD37" s="19"/>
    </row>
    <row r="38" spans="1:30" ht="22.25" customHeight="1" x14ac:dyDescent="0.2">
      <c r="A38" s="16" t="s">
        <v>37</v>
      </c>
      <c r="B38" s="97">
        <f>3.664*'GHG energy - GHG Emissions (M t'!B38</f>
        <v>36.749919999999996</v>
      </c>
      <c r="C38" s="48">
        <f>3.664*'GHG energy - GHG Emissions (M t'!C38</f>
        <v>42.828496000000001</v>
      </c>
      <c r="D38" s="48">
        <f>3.664*'GHG energy - GHG Emissions (M t'!D38</f>
        <v>37.229903999999998</v>
      </c>
      <c r="E38" s="48">
        <f>3.664*'GHG energy - GHG Emissions (M t'!E38</f>
        <v>38.915344000000005</v>
      </c>
      <c r="F38" s="48">
        <f>3.664*'GHG energy - GHG Emissions (M t'!F38</f>
        <v>44.096240000000002</v>
      </c>
      <c r="G38" s="48">
        <f>3.664*'GHG energy - GHG Emissions (M t'!G38</f>
        <v>45.983200000000004</v>
      </c>
      <c r="H38" s="48">
        <f>3.664*'GHG energy - GHG Emissions (M t'!H38</f>
        <v>44.121887999999998</v>
      </c>
      <c r="I38" s="48">
        <f>3.664*'GHG energy - GHG Emissions (M t'!I38</f>
        <v>44.938960000000002</v>
      </c>
      <c r="J38" s="48">
        <f>3.664*'GHG energy - GHG Emissions (M t'!J38</f>
        <v>45.437263999999999</v>
      </c>
      <c r="K38" s="48">
        <f>3.664*'GHG energy - GHG Emissions (M t'!K38</f>
        <v>44.583551999999997</v>
      </c>
      <c r="L38" s="48">
        <f>3.664*'GHG energy - GHG Emissions (M t'!L38</f>
        <v>47.075072000000006</v>
      </c>
      <c r="M38" s="48">
        <f>3.664*'GHG energy - GHG Emissions (M t'!M38</f>
        <v>48.060688000000006</v>
      </c>
      <c r="N38" s="48">
        <f>3.664*'GHG energy - GHG Emissions (M t'!N38</f>
        <v>47.793216000000001</v>
      </c>
      <c r="O38" s="48">
        <f>3.664*'GHG energy - GHG Emissions (M t'!O38</f>
        <v>49.126911999999997</v>
      </c>
      <c r="P38" s="48">
        <f>3.664*'GHG energy - GHG Emissions (M t'!P38</f>
        <v>50.317712000000007</v>
      </c>
      <c r="Q38" s="48">
        <f>3.664*'GHG energy - GHG Emissions (M t'!Q38</f>
        <v>52.065440000000002</v>
      </c>
      <c r="R38" s="48">
        <f>3.664*'GHG energy - GHG Emissions (M t'!R38</f>
        <v>53.226928000000001</v>
      </c>
      <c r="S38" s="48">
        <f>3.664*'GHG energy - GHG Emissions (M t'!S38</f>
        <v>49.918336000000004</v>
      </c>
      <c r="T38" s="48">
        <f>3.664*'GHG energy - GHG Emissions (M t'!T38</f>
        <v>55.414336000000006</v>
      </c>
      <c r="U38" s="48">
        <f>3.664*'GHG energy - GHG Emissions (M t'!U38</f>
        <v>58.613008000000001</v>
      </c>
      <c r="V38" s="48">
        <f>3.664*'GHG energy - GHG Emissions (M t'!V38</f>
        <v>61.298720000000003</v>
      </c>
      <c r="W38" s="48">
        <f>3.664*'GHG energy - GHG Emissions (M t'!W38</f>
        <v>39.358688000000008</v>
      </c>
      <c r="X38" s="48">
        <f>3.664*'GHG energy - GHG Emissions (M t'!X38</f>
        <v>52.354896000000004</v>
      </c>
      <c r="Y38" s="48">
        <f>3.664*'GHG energy - GHG Emissions (M t'!Y38</f>
        <v>50.999216000000004</v>
      </c>
      <c r="Z38" s="48">
        <f>3.664*'GHG energy - GHG Emissions (M t'!Z38</f>
        <v>51.927611775927474</v>
      </c>
      <c r="AA38" s="48">
        <f>3.664*'GHG energy - GHG Emissions (M t'!AA38</f>
        <v>54.208318705572545</v>
      </c>
      <c r="AB38" s="19"/>
      <c r="AC38" s="23">
        <f t="shared" si="0"/>
        <v>0.47505950232197924</v>
      </c>
      <c r="AD38" s="19"/>
    </row>
    <row r="39" spans="1:30" ht="22.25" customHeight="1" x14ac:dyDescent="0.2">
      <c r="A39" s="16" t="s">
        <v>38</v>
      </c>
      <c r="B39" s="95">
        <f>3.664*'GHG energy - GHG Emissions (M t'!B39</f>
        <v>23.522880000000001</v>
      </c>
      <c r="C39" s="96">
        <f>3.664*'GHG energy - GHG Emissions (M t'!C39</f>
        <v>24.955504000000001</v>
      </c>
      <c r="D39" s="96">
        <f>3.664*'GHG energy - GHG Emissions (M t'!D39</f>
        <v>26.018064000000003</v>
      </c>
      <c r="E39" s="96">
        <f>3.664*'GHG energy - GHG Emissions (M t'!E39</f>
        <v>28.194480000000002</v>
      </c>
      <c r="F39" s="96">
        <f>3.664*'GHG energy - GHG Emissions (M t'!F39</f>
        <v>29.616112000000001</v>
      </c>
      <c r="G39" s="96">
        <f>3.664*'GHG energy - GHG Emissions (M t'!G39</f>
        <v>30.348911999999999</v>
      </c>
      <c r="H39" s="96">
        <f>3.664*'GHG energy - GHG Emissions (M t'!H39</f>
        <v>31.169647999999999</v>
      </c>
      <c r="I39" s="96">
        <f>3.664*'GHG energy - GHG Emissions (M t'!I39</f>
        <v>31.836496</v>
      </c>
      <c r="J39" s="96">
        <f>3.664*'GHG energy - GHG Emissions (M t'!J39</f>
        <v>32.012368000000002</v>
      </c>
      <c r="K39" s="96">
        <f>3.664*'GHG energy - GHG Emissions (M t'!K39</f>
        <v>33.126224000000001</v>
      </c>
      <c r="L39" s="96">
        <f>3.664*'GHG energy - GHG Emissions (M t'!L39</f>
        <v>33.877344000000001</v>
      </c>
      <c r="M39" s="96">
        <f>3.664*'GHG energy - GHG Emissions (M t'!M39</f>
        <v>37.684240000000003</v>
      </c>
      <c r="N39" s="96">
        <f>3.664*'GHG energy - GHG Emissions (M t'!N39</f>
        <v>38.222848000000006</v>
      </c>
      <c r="O39" s="96">
        <f>3.664*'GHG energy - GHG Emissions (M t'!O39</f>
        <v>37.530352000000001</v>
      </c>
      <c r="P39" s="96">
        <f>3.664*'GHG energy - GHG Emissions (M t'!P39</f>
        <v>43.275503999999998</v>
      </c>
      <c r="Q39" s="96">
        <f>3.664*'GHG energy - GHG Emissions (M t'!Q39</f>
        <v>45.734048000000001</v>
      </c>
      <c r="R39" s="96">
        <f>3.664*'GHG energy - GHG Emissions (M t'!R39</f>
        <v>47.386512000000003</v>
      </c>
      <c r="S39" s="96">
        <f>3.664*'GHG energy - GHG Emissions (M t'!S39</f>
        <v>50.226112000000001</v>
      </c>
      <c r="T39" s="96">
        <f>3.664*'GHG energy - GHG Emissions (M t'!T39</f>
        <v>52.856864000000002</v>
      </c>
      <c r="U39" s="96">
        <f>3.664*'GHG energy - GHG Emissions (M t'!U39</f>
        <v>52.439168000000002</v>
      </c>
      <c r="V39" s="96">
        <f>3.664*'GHG energy - GHG Emissions (M t'!V39</f>
        <v>55.912640000000003</v>
      </c>
      <c r="W39" s="96">
        <f>3.664*'GHG energy - GHG Emissions (M t'!W39</f>
        <v>57.638384000000002</v>
      </c>
      <c r="X39" s="96">
        <f>3.664*'GHG energy - GHG Emissions (M t'!X39</f>
        <v>62.672720000000005</v>
      </c>
      <c r="Y39" s="96">
        <f>3.664*'GHG energy - GHG Emissions (M t'!Y39</f>
        <v>58.510415999999999</v>
      </c>
      <c r="Z39" s="96">
        <f>3.664*'GHG energy - GHG Emissions (M t'!Z39</f>
        <v>62.622486525146563</v>
      </c>
      <c r="AA39" s="96">
        <f>3.664*'GHG energy - GHG Emissions (M t'!AA39</f>
        <v>63.268868351682173</v>
      </c>
      <c r="AB39" s="19"/>
      <c r="AC39" s="20">
        <f t="shared" si="0"/>
        <v>1.6896735583262836</v>
      </c>
      <c r="AD39" s="19"/>
    </row>
    <row r="40" spans="1:30" ht="22.25" customHeight="1" x14ac:dyDescent="0.2">
      <c r="A40" s="16" t="s">
        <v>39</v>
      </c>
      <c r="B40" s="97"/>
      <c r="C40" s="48"/>
      <c r="D40" s="48"/>
      <c r="E40" s="48"/>
      <c r="F40" s="48"/>
      <c r="G40" s="48"/>
      <c r="H40" s="48"/>
      <c r="I40" s="48"/>
      <c r="J40" s="48"/>
      <c r="K40" s="48"/>
      <c r="L40" s="48"/>
      <c r="M40" s="48"/>
      <c r="N40" s="48"/>
      <c r="O40" s="48"/>
      <c r="P40" s="48"/>
      <c r="Q40" s="48"/>
      <c r="R40" s="48"/>
      <c r="S40" s="48"/>
      <c r="T40" s="48"/>
      <c r="U40" s="48"/>
      <c r="V40" s="48"/>
      <c r="W40" s="48"/>
      <c r="X40" s="48">
        <f>3.664*'GHG energy - GHG Emissions (M t'!X40</f>
        <v>14.648672000000001</v>
      </c>
      <c r="Y40" s="48">
        <f>3.664*'GHG energy - GHG Emissions (M t'!Y40</f>
        <v>15.432767999999999</v>
      </c>
      <c r="Z40" s="48">
        <f>3.664*'GHG energy - GHG Emissions (M t'!Z40</f>
        <v>15.432767999999999</v>
      </c>
      <c r="AA40" s="48">
        <f>3.664*'GHG energy - GHG Emissions (M t'!AA40</f>
        <v>15.650527374354979</v>
      </c>
      <c r="AB40" s="19"/>
      <c r="AC40" s="23">
        <f>(AA40-X40)/X40</f>
        <v>6.8392232029973632E-2</v>
      </c>
      <c r="AD40" s="19"/>
    </row>
    <row r="41" spans="1:30" ht="22.25" customHeight="1" x14ac:dyDescent="0.2">
      <c r="A41" s="16" t="s">
        <v>40</v>
      </c>
      <c r="B41" s="95">
        <f>3.664*'GHG energy - GHG Emissions (M t'!B41</f>
        <v>13.256352</v>
      </c>
      <c r="C41" s="96">
        <f>3.664*'GHG energy - GHG Emissions (M t'!C41</f>
        <v>15.476736000000001</v>
      </c>
      <c r="D41" s="96">
        <f>3.664*'GHG energy - GHG Emissions (M t'!D41</f>
        <v>15.011408000000003</v>
      </c>
      <c r="E41" s="96">
        <f>3.664*'GHG energy - GHG Emissions (M t'!E41</f>
        <v>16.488</v>
      </c>
      <c r="F41" s="96">
        <f>3.664*'GHG energy - GHG Emissions (M t'!F41</f>
        <v>15.927408000000002</v>
      </c>
      <c r="G41" s="96">
        <f>3.664*'GHG energy - GHG Emissions (M t'!G41</f>
        <v>15.722224000000002</v>
      </c>
      <c r="H41" s="96">
        <f>3.664*'GHG energy - GHG Emissions (M t'!H41</f>
        <v>16.744480000000003</v>
      </c>
      <c r="I41" s="96">
        <f>3.664*'GHG energy - GHG Emissions (M t'!I41</f>
        <v>16.931344000000003</v>
      </c>
      <c r="J41" s="96">
        <f>3.664*'GHG energy - GHG Emissions (M t'!J41</f>
        <v>17.986575999999999</v>
      </c>
      <c r="K41" s="96">
        <f>3.664*'GHG energy - GHG Emissions (M t'!K41</f>
        <v>18.316336</v>
      </c>
      <c r="L41" s="96">
        <f>3.664*'GHG energy - GHG Emissions (M t'!L41</f>
        <v>19.906511999999999</v>
      </c>
      <c r="M41" s="96">
        <f>3.664*'GHG energy - GHG Emissions (M t'!M41</f>
        <v>20.800528</v>
      </c>
      <c r="N41" s="96">
        <f>3.664*'GHG energy - GHG Emissions (M t'!N41</f>
        <v>20.844495999999999</v>
      </c>
      <c r="O41" s="96">
        <f>3.664*'GHG energy - GHG Emissions (M t'!O41</f>
        <v>21.229216000000001</v>
      </c>
      <c r="P41" s="96">
        <f>3.664*'GHG energy - GHG Emissions (M t'!P41</f>
        <v>22.280784000000004</v>
      </c>
      <c r="Q41" s="96">
        <f>3.664*'GHG energy - GHG Emissions (M t'!Q41</f>
        <v>22.643519999999999</v>
      </c>
      <c r="R41" s="96">
        <f>3.664*'GHG energy - GHG Emissions (M t'!R41</f>
        <v>22.973279999999999</v>
      </c>
      <c r="S41" s="96">
        <f>3.664*'GHG energy - GHG Emissions (M t'!S41</f>
        <v>24.090800000000002</v>
      </c>
      <c r="T41" s="96">
        <f>3.664*'GHG energy - GHG Emissions (M t'!T41</f>
        <v>24.80528</v>
      </c>
      <c r="U41" s="96">
        <f>3.664*'GHG energy - GHG Emissions (M t'!U41</f>
        <v>24.768640000000001</v>
      </c>
      <c r="V41" s="96">
        <f>3.664*'GHG energy - GHG Emissions (M t'!V41</f>
        <v>27.637552000000003</v>
      </c>
      <c r="W41" s="96">
        <f>3.664*'GHG energy - GHG Emissions (M t'!W41</f>
        <v>25.999744</v>
      </c>
      <c r="X41" s="96">
        <f>3.664*'GHG energy - GHG Emissions (M t'!X41</f>
        <v>26.981695999999999</v>
      </c>
      <c r="Y41" s="96">
        <f>3.664*'GHG energy - GHG Emissions (M t'!Y41</f>
        <v>27.644880000000001</v>
      </c>
      <c r="Z41" s="96">
        <f>3.664*'GHG energy - GHG Emissions (M t'!Z41</f>
        <v>29.169264835103053</v>
      </c>
      <c r="AA41" s="96">
        <f>3.664*'GHG energy - GHG Emissions (M t'!AA41</f>
        <v>31.486652780442967</v>
      </c>
      <c r="AB41" s="19"/>
      <c r="AC41" s="20">
        <f>(AA41-B41)/B41</f>
        <v>1.3752124853385734</v>
      </c>
      <c r="AD41" s="19"/>
    </row>
    <row r="42" spans="1:30" ht="22.25" customHeight="1" x14ac:dyDescent="0.2">
      <c r="A42" s="16" t="s">
        <v>41</v>
      </c>
      <c r="B42" s="9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19"/>
      <c r="AC42" s="23"/>
      <c r="AD42" s="19"/>
    </row>
    <row r="43" spans="1:30" ht="22.25" customHeight="1" x14ac:dyDescent="0.2">
      <c r="A43" s="27" t="s">
        <v>42</v>
      </c>
      <c r="B43" s="98">
        <f>3.664*'GHG energy - GHG Emissions (M t'!B43</f>
        <v>322.69947200000001</v>
      </c>
      <c r="C43" s="99">
        <f>3.664*'GHG energy - GHG Emissions (M t'!C43</f>
        <v>336.36252800000005</v>
      </c>
      <c r="D43" s="99">
        <f>3.664*'GHG energy - GHG Emissions (M t'!D43</f>
        <v>311.76243200000005</v>
      </c>
      <c r="E43" s="99">
        <f>3.664*'GHG energy - GHG Emissions (M t'!E43</f>
        <v>325.55739200000005</v>
      </c>
      <c r="F43" s="99">
        <f>3.664*'GHG energy - GHG Emissions (M t'!F43</f>
        <v>342.39713600000005</v>
      </c>
      <c r="G43" s="99">
        <f>3.664*'GHG energy - GHG Emissions (M t'!G43</f>
        <v>365.19820800000002</v>
      </c>
      <c r="H43" s="99">
        <f>3.664*'GHG energy - GHG Emissions (M t'!H43</f>
        <v>369.97606400000001</v>
      </c>
      <c r="I43" s="99">
        <f>3.664*'GHG energy - GHG Emissions (M t'!I43</f>
        <v>383.34233600000005</v>
      </c>
      <c r="J43" s="99">
        <f>3.664*'GHG energy - GHG Emissions (M t'!J43</f>
        <v>383.87728000000004</v>
      </c>
      <c r="K43" s="99">
        <f>3.664*'GHG energy - GHG Emissions (M t'!K43</f>
        <v>380.990048</v>
      </c>
      <c r="L43" s="99">
        <f>3.664*'GHG energy - GHG Emissions (M t'!L43</f>
        <v>384.96182400000004</v>
      </c>
      <c r="M43" s="99">
        <f>3.664*'GHG energy - GHG Emissions (M t'!M43</f>
        <v>378.74401599999999</v>
      </c>
      <c r="N43" s="99">
        <f>3.664*'GHG energy - GHG Emissions (M t'!N43</f>
        <v>363.204992</v>
      </c>
      <c r="O43" s="99">
        <f>3.664*'GHG energy - GHG Emissions (M t'!O43</f>
        <v>410.86630400000007</v>
      </c>
      <c r="P43" s="99">
        <f>3.664*'GHG energy - GHG Emissions (M t'!P43</f>
        <v>456.702944</v>
      </c>
      <c r="Q43" s="99">
        <f>3.664*'GHG energy - GHG Emissions (M t'!Q43</f>
        <v>425.41238400000003</v>
      </c>
      <c r="R43" s="99">
        <f>3.664*'GHG energy - GHG Emissions (M t'!R43</f>
        <v>456.44646399999999</v>
      </c>
      <c r="S43" s="99">
        <f>3.664*'GHG energy - GHG Emissions (M t'!S43</f>
        <v>476.17710399999999</v>
      </c>
      <c r="T43" s="99">
        <f>3.664*'GHG energy - GHG Emissions (M t'!T43</f>
        <v>508.19313600000004</v>
      </c>
      <c r="U43" s="99">
        <f>3.664*'GHG energy - GHG Emissions (M t'!U43</f>
        <v>512.99664000000007</v>
      </c>
      <c r="V43" s="99">
        <f>3.664*'GHG energy - GHG Emissions (M t'!V43</f>
        <v>484.89376000000004</v>
      </c>
      <c r="W43" s="99">
        <f>3.664*'GHG energy - GHG Emissions (M t'!W43</f>
        <v>485.11360000000002</v>
      </c>
      <c r="X43" s="99">
        <f>3.664*'GHG energy - GHG Emissions (M t'!X43</f>
        <v>482.92619200000013</v>
      </c>
      <c r="Y43" s="99">
        <f>3.664*'GHG energy - GHG Emissions (M t'!Y43</f>
        <v>482.60009600000001</v>
      </c>
      <c r="Z43" s="99">
        <f>3.664*'GHG energy - GHG Emissions (M t'!Z43</f>
        <v>493.69575557765893</v>
      </c>
      <c r="AA43" s="99">
        <f>3.664*'GHG energy - GHG Emissions (M t'!AA43</f>
        <v>475.37847049699292</v>
      </c>
      <c r="AB43" s="14"/>
      <c r="AC43" s="30">
        <f>(AA43-B43)/B43</f>
        <v>0.47313061143463198</v>
      </c>
      <c r="AD43" s="19"/>
    </row>
    <row r="44" spans="1:30" ht="22.25" customHeight="1" x14ac:dyDescent="0.2">
      <c r="A44" s="16" t="s">
        <v>43</v>
      </c>
      <c r="B44" s="97">
        <f>3.664*'GHG energy - GHG Emissions (M t'!B44</f>
        <v>2.7003680000000001</v>
      </c>
      <c r="C44" s="48">
        <f>3.664*'GHG energy - GHG Emissions (M t'!C44</f>
        <v>2.6344159999999999</v>
      </c>
      <c r="D44" s="48">
        <f>3.664*'GHG energy - GHG Emissions (M t'!D44</f>
        <v>2.7773120000000002</v>
      </c>
      <c r="E44" s="48">
        <f>3.664*'GHG energy - GHG Emissions (M t'!E44</f>
        <v>3.1950080000000001</v>
      </c>
      <c r="F44" s="48">
        <f>3.664*'GHG energy - GHG Emissions (M t'!F44</f>
        <v>3.0301280000000004</v>
      </c>
      <c r="G44" s="48">
        <f>3.664*'GHG energy - GHG Emissions (M t'!G44</f>
        <v>3.0447840000000004</v>
      </c>
      <c r="H44" s="48">
        <f>3.664*'GHG energy - GHG Emissions (M t'!H44</f>
        <v>2.755328</v>
      </c>
      <c r="I44" s="48">
        <f>3.664*'GHG energy - GHG Emissions (M t'!I44</f>
        <v>2.799296</v>
      </c>
      <c r="J44" s="48">
        <f>3.664*'GHG energy - GHG Emissions (M t'!J44</f>
        <v>3.3415680000000001</v>
      </c>
      <c r="K44" s="48">
        <f>3.664*'GHG energy - GHG Emissions (M t'!K44</f>
        <v>3.1583680000000003</v>
      </c>
      <c r="L44" s="48">
        <f>3.664*'GHG energy - GHG Emissions (M t'!L44</f>
        <v>3.7775840000000001</v>
      </c>
      <c r="M44" s="48">
        <f>3.664*'GHG energy - GHG Emissions (M t'!M44</f>
        <v>3.8472000000000004</v>
      </c>
      <c r="N44" s="48">
        <f>3.664*'GHG energy - GHG Emissions (M t'!N44</f>
        <v>3.9754399999999999</v>
      </c>
      <c r="O44" s="48">
        <f>3.664*'GHG energy - GHG Emissions (M t'!O44</f>
        <v>3.8252160000000002</v>
      </c>
      <c r="P44" s="48">
        <f>3.664*'GHG energy - GHG Emissions (M t'!P44</f>
        <v>3.8948320000000001</v>
      </c>
      <c r="Q44" s="48">
        <f>3.664*'GHG energy - GHG Emissions (M t'!Q44</f>
        <v>4.0926879999999999</v>
      </c>
      <c r="R44" s="48">
        <f>3.664*'GHG energy - GHG Emissions (M t'!R44</f>
        <v>4.1329919999999998</v>
      </c>
      <c r="S44" s="48">
        <f>3.664*'GHG energy - GHG Emissions (M t'!S44</f>
        <v>4.228256</v>
      </c>
      <c r="T44" s="48">
        <f>3.664*'GHG energy - GHG Emissions (M t'!T44</f>
        <v>4.5030560000000008</v>
      </c>
      <c r="U44" s="48">
        <f>3.664*'GHG energy - GHG Emissions (M t'!U44</f>
        <v>3.9241440000000001</v>
      </c>
      <c r="V44" s="48">
        <f>3.664*'GHG energy - GHG Emissions (M t'!V44</f>
        <v>4.7925120000000003</v>
      </c>
      <c r="W44" s="48">
        <f>3.664*'GHG energy - GHG Emissions (M t'!W44</f>
        <v>4.3967999999999998</v>
      </c>
      <c r="X44" s="48">
        <f>3.664*'GHG energy - GHG Emissions (M t'!X44</f>
        <v>4.4444320000000008</v>
      </c>
      <c r="Y44" s="48">
        <f>3.664*'GHG energy - GHG Emissions (M t'!Y44</f>
        <v>5.4190560000000003</v>
      </c>
      <c r="Z44" s="48">
        <f>3.664*'GHG energy - GHG Emissions (M t'!Z44</f>
        <v>6.2173715837023433</v>
      </c>
      <c r="AA44" s="48">
        <f>3.664*'GHG energy - GHG Emissions (M t'!AA44</f>
        <v>6.1642568190954821</v>
      </c>
      <c r="AB44" s="19"/>
      <c r="AC44" s="23">
        <f>(AA44-B44)/B44</f>
        <v>1.2827469511916456</v>
      </c>
      <c r="AD44" s="19"/>
    </row>
    <row r="45" spans="1:30" ht="22.25" customHeight="1" x14ac:dyDescent="0.2">
      <c r="A45" s="16" t="s">
        <v>44</v>
      </c>
      <c r="B45" s="95">
        <f>3.664*'GHG energy - GHG Emissions (M t'!B45</f>
        <v>0</v>
      </c>
      <c r="C45" s="96">
        <f>3.664*'GHG energy - GHG Emissions (M t'!C45</f>
        <v>0</v>
      </c>
      <c r="D45" s="96">
        <f>3.664*'GHG energy - GHG Emissions (M t'!D45</f>
        <v>0</v>
      </c>
      <c r="E45" s="96">
        <f>3.664*'GHG energy - GHG Emissions (M t'!E45</f>
        <v>0</v>
      </c>
      <c r="F45" s="96">
        <f>3.664*'GHG energy - GHG Emissions (M t'!F45</f>
        <v>0</v>
      </c>
      <c r="G45" s="96">
        <f>3.664*'GHG energy - GHG Emissions (M t'!G45</f>
        <v>0</v>
      </c>
      <c r="H45" s="96">
        <f>3.664*'GHG energy - GHG Emissions (M t'!H45</f>
        <v>0</v>
      </c>
      <c r="I45" s="96">
        <f>3.664*'GHG energy - GHG Emissions (M t'!I45</f>
        <v>0</v>
      </c>
      <c r="J45" s="96">
        <f>3.664*'GHG energy - GHG Emissions (M t'!J45</f>
        <v>0</v>
      </c>
      <c r="K45" s="96">
        <f>3.664*'GHG energy - GHG Emissions (M t'!K45</f>
        <v>0</v>
      </c>
      <c r="L45" s="96">
        <f>3.664*'GHG energy - GHG Emissions (M t'!L45</f>
        <v>0</v>
      </c>
      <c r="M45" s="96">
        <f>3.664*'GHG energy - GHG Emissions (M t'!M45</f>
        <v>0</v>
      </c>
      <c r="N45" s="96">
        <f>3.664*'GHG energy - GHG Emissions (M t'!N45</f>
        <v>0</v>
      </c>
      <c r="O45" s="96">
        <f>3.664*'GHG energy - GHG Emissions (M t'!O45</f>
        <v>0</v>
      </c>
      <c r="P45" s="96">
        <f>3.664*'GHG energy - GHG Emissions (M t'!P45</f>
        <v>0</v>
      </c>
      <c r="Q45" s="96">
        <f>3.664*'GHG energy - GHG Emissions (M t'!Q45</f>
        <v>1.4179680000000001</v>
      </c>
      <c r="R45" s="96">
        <f>3.664*'GHG energy - GHG Emissions (M t'!R45</f>
        <v>1.443616</v>
      </c>
      <c r="S45" s="96">
        <f>3.664*'GHG energy - GHG Emissions (M t'!S45</f>
        <v>1.4729280000000002</v>
      </c>
      <c r="T45" s="96">
        <f>3.664*'GHG energy - GHG Emissions (M t'!T45</f>
        <v>2.0811520000000003</v>
      </c>
      <c r="U45" s="96">
        <f>3.664*'GHG energy - GHG Emissions (M t'!U45</f>
        <v>2.1104640000000003</v>
      </c>
      <c r="V45" s="96">
        <f>3.664*'GHG energy - GHG Emissions (M t'!V45</f>
        <v>2.2570239999999999</v>
      </c>
      <c r="W45" s="96">
        <f>3.664*'GHG energy - GHG Emissions (M t'!W45</f>
        <v>2.1983999999999999</v>
      </c>
      <c r="X45" s="96">
        <f>3.664*'GHG energy - GHG Emissions (M t'!X45</f>
        <v>2.2203840000000001</v>
      </c>
      <c r="Y45" s="96">
        <f>3.664*'GHG energy - GHG Emissions (M t'!Y45</f>
        <v>2.2936640000000001</v>
      </c>
      <c r="Z45" s="96">
        <f>3.664*'GHG energy - GHG Emissions (M t'!Z45</f>
        <v>2.8655620121801513</v>
      </c>
      <c r="AA45" s="96">
        <f>3.664*'GHG energy - GHG Emissions (M t'!AA45</f>
        <v>2.7967035390582957</v>
      </c>
      <c r="AB45" s="19"/>
      <c r="AC45" s="20">
        <f>(AA45-Q45)/Q45</f>
        <v>0.97233191373733086</v>
      </c>
      <c r="AD45" s="19"/>
    </row>
    <row r="46" spans="1:30" ht="22.25" customHeight="1" x14ac:dyDescent="0.2">
      <c r="A46" s="16" t="s">
        <v>45</v>
      </c>
      <c r="B46" s="97">
        <f>3.664*'GHG energy - GHG Emissions (M t'!B46</f>
        <v>4.0304E-2</v>
      </c>
      <c r="C46" s="48">
        <f>3.664*'GHG energy - GHG Emissions (M t'!C46</f>
        <v>1.0552319999999999</v>
      </c>
      <c r="D46" s="48">
        <f>3.664*'GHG energy - GHG Emissions (M t'!D46</f>
        <v>1.150496</v>
      </c>
      <c r="E46" s="48">
        <f>3.664*'GHG energy - GHG Emissions (M t'!E46</f>
        <v>1.3886560000000001</v>
      </c>
      <c r="F46" s="48">
        <f>3.664*'GHG energy - GHG Emissions (M t'!F46</f>
        <v>1.582848</v>
      </c>
      <c r="G46" s="48">
        <f>3.664*'GHG energy - GHG Emissions (M t'!G46</f>
        <v>1.6304800000000002</v>
      </c>
      <c r="H46" s="48">
        <f>3.664*'GHG energy - GHG Emissions (M t'!H46</f>
        <v>1.7477279999999999</v>
      </c>
      <c r="I46" s="48">
        <f>3.664*'GHG energy - GHG Emissions (M t'!I46</f>
        <v>1.7953600000000001</v>
      </c>
      <c r="J46" s="48">
        <f>3.664*'GHG energy - GHG Emissions (M t'!J46</f>
        <v>1.9052800000000001</v>
      </c>
      <c r="K46" s="48">
        <f>3.664*'GHG energy - GHG Emissions (M t'!K46</f>
        <v>1.663456</v>
      </c>
      <c r="L46" s="48">
        <f>3.664*'GHG energy - GHG Emissions (M t'!L46</f>
        <v>1.641472</v>
      </c>
      <c r="M46" s="48">
        <f>3.664*'GHG energy - GHG Emissions (M t'!M46</f>
        <v>2.0152000000000001</v>
      </c>
      <c r="N46" s="48">
        <f>3.664*'GHG energy - GHG Emissions (M t'!N46</f>
        <v>1.7587200000000001</v>
      </c>
      <c r="O46" s="48">
        <f>3.664*'GHG energy - GHG Emissions (M t'!O46</f>
        <v>1.8723040000000002</v>
      </c>
      <c r="P46" s="48">
        <f>3.664*'GHG energy - GHG Emissions (M t'!P46</f>
        <v>1.9602400000000002</v>
      </c>
      <c r="Q46" s="48">
        <f>3.664*'GHG energy - GHG Emissions (M t'!Q46</f>
        <v>2.3083200000000001</v>
      </c>
      <c r="R46" s="48">
        <f>3.664*'GHG energy - GHG Emissions (M t'!R46</f>
        <v>2.3266400000000003</v>
      </c>
      <c r="S46" s="48">
        <f>3.664*'GHG energy - GHG Emissions (M t'!S46</f>
        <v>2.3596159999999999</v>
      </c>
      <c r="T46" s="48">
        <f>3.664*'GHG energy - GHG Emissions (M t'!T46</f>
        <v>3.3269120000000001</v>
      </c>
      <c r="U46" s="48">
        <f>3.664*'GHG energy - GHG Emissions (M t'!U46</f>
        <v>3.0667680000000002</v>
      </c>
      <c r="V46" s="48">
        <f>3.664*'GHG energy - GHG Emissions (M t'!V46</f>
        <v>3.0960800000000002</v>
      </c>
      <c r="W46" s="48">
        <f>3.664*'GHG energy - GHG Emissions (M t'!W46</f>
        <v>2.8212800000000002</v>
      </c>
      <c r="X46" s="48">
        <f>3.664*'GHG energy - GHG Emissions (M t'!X46</f>
        <v>3.3708800000000001</v>
      </c>
      <c r="Y46" s="48">
        <f>3.664*'GHG energy - GHG Emissions (M t'!Y46</f>
        <v>2.9458560000000005</v>
      </c>
      <c r="Z46" s="48">
        <f>3.664*'GHG energy - GHG Emissions (M t'!Z46</f>
        <v>2.9671302198705694</v>
      </c>
      <c r="AA46" s="48">
        <f>3.664*'GHG energy - GHG Emissions (M t'!AA46</f>
        <v>3.018046927864273</v>
      </c>
      <c r="AB46" s="32"/>
      <c r="AC46" s="23">
        <f t="shared" ref="AC46:AC67" si="1">(AA46-B46)/B46</f>
        <v>73.882069468645128</v>
      </c>
      <c r="AD46" s="32"/>
    </row>
    <row r="47" spans="1:30" ht="22.25" customHeight="1" x14ac:dyDescent="0.2">
      <c r="A47" s="16" t="s">
        <v>46</v>
      </c>
      <c r="B47" s="95">
        <f>3.664*'GHG energy - GHG Emissions (M t'!B47</f>
        <v>319.53377600000005</v>
      </c>
      <c r="C47" s="96">
        <f>3.664*'GHG energy - GHG Emissions (M t'!C47</f>
        <v>332.34678400000001</v>
      </c>
      <c r="D47" s="96">
        <f>3.664*'GHG energy - GHG Emissions (M t'!D47</f>
        <v>307.57081600000004</v>
      </c>
      <c r="E47" s="96">
        <f>3.664*'GHG energy - GHG Emissions (M t'!E47</f>
        <v>320.84182400000003</v>
      </c>
      <c r="F47" s="96">
        <f>3.664*'GHG energy - GHG Emissions (M t'!F47</f>
        <v>337.30051200000003</v>
      </c>
      <c r="G47" s="96">
        <f>3.664*'GHG energy - GHG Emissions (M t'!G47</f>
        <v>360.06860800000004</v>
      </c>
      <c r="H47" s="96">
        <f>3.664*'GHG energy - GHG Emissions (M t'!H47</f>
        <v>365.13225599999998</v>
      </c>
      <c r="I47" s="96">
        <f>3.664*'GHG energy - GHG Emissions (M t'!I47</f>
        <v>377.54588800000005</v>
      </c>
      <c r="J47" s="96">
        <f>3.664*'GHG energy - GHG Emissions (M t'!J47</f>
        <v>377.41764800000004</v>
      </c>
      <c r="K47" s="96">
        <f>3.664*'GHG energy - GHG Emissions (M t'!K47</f>
        <v>374.92979200000002</v>
      </c>
      <c r="L47" s="96">
        <f>3.664*'GHG energy - GHG Emissions (M t'!L47</f>
        <v>378.35563200000001</v>
      </c>
      <c r="M47" s="96">
        <f>3.664*'GHG energy - GHG Emissions (M t'!M47</f>
        <v>371.73844800000001</v>
      </c>
      <c r="N47" s="96">
        <f>3.664*'GHG energy - GHG Emissions (M t'!N47</f>
        <v>356.34598399999999</v>
      </c>
      <c r="O47" s="96">
        <f>3.664*'GHG energy - GHG Emissions (M t'!O47</f>
        <v>404.12820800000003</v>
      </c>
      <c r="P47" s="96">
        <f>3.664*'GHG energy - GHG Emissions (M t'!P47</f>
        <v>449.818288</v>
      </c>
      <c r="Q47" s="96">
        <f>3.664*'GHG energy - GHG Emissions (M t'!Q47</f>
        <v>416.574816</v>
      </c>
      <c r="R47" s="96">
        <f>3.664*'GHG energy - GHG Emissions (M t'!R47</f>
        <v>447.52828799999997</v>
      </c>
      <c r="S47" s="96">
        <f>3.664*'GHG energy - GHG Emissions (M t'!S47</f>
        <v>467.05374400000005</v>
      </c>
      <c r="T47" s="96">
        <f>3.664*'GHG energy - GHG Emissions (M t'!T47</f>
        <v>497.18648000000002</v>
      </c>
      <c r="U47" s="96">
        <f>3.664*'GHG energy - GHG Emissions (M t'!U47</f>
        <v>502.85102400000005</v>
      </c>
      <c r="V47" s="96">
        <f>3.664*'GHG energy - GHG Emissions (M t'!V47</f>
        <v>473.71123200000005</v>
      </c>
      <c r="W47" s="96">
        <f>3.664*'GHG energy - GHG Emissions (M t'!W47</f>
        <v>474.64921600000008</v>
      </c>
      <c r="X47" s="96">
        <f>3.664*'GHG energy - GHG Emissions (M t'!X47</f>
        <v>471.68504000000007</v>
      </c>
      <c r="Y47" s="96">
        <f>3.664*'GHG energy - GHG Emissions (M t'!Y47</f>
        <v>470.85331200000007</v>
      </c>
      <c r="Z47" s="96">
        <f>3.664*'GHG energy - GHG Emissions (M t'!Z47</f>
        <v>480.42379991787772</v>
      </c>
      <c r="AA47" s="96">
        <f>3.664*'GHG energy - GHG Emissions (M t'!AA47</f>
        <v>462.18219016360962</v>
      </c>
      <c r="AB47" s="19"/>
      <c r="AC47" s="20">
        <f t="shared" si="1"/>
        <v>0.44642671566466746</v>
      </c>
      <c r="AD47" s="19"/>
    </row>
    <row r="48" spans="1:30" ht="22.25" customHeight="1" x14ac:dyDescent="0.2">
      <c r="A48" s="16" t="s">
        <v>47</v>
      </c>
      <c r="B48" s="97">
        <f>3.664*'GHG energy - GHG Emissions (M t'!B48</f>
        <v>0.42502400000000001</v>
      </c>
      <c r="C48" s="48">
        <f>3.664*'GHG energy - GHG Emissions (M t'!C48</f>
        <v>0.326096</v>
      </c>
      <c r="D48" s="48">
        <f>3.664*'GHG energy - GHG Emissions (M t'!D48</f>
        <v>0.26380800000000004</v>
      </c>
      <c r="E48" s="48">
        <f>3.664*'GHG energy - GHG Emissions (M t'!E48</f>
        <v>0.13190399999999999</v>
      </c>
      <c r="F48" s="48">
        <f>3.664*'GHG energy - GHG Emissions (M t'!F48</f>
        <v>0.48364800000000002</v>
      </c>
      <c r="G48" s="48">
        <f>3.664*'GHG energy - GHG Emissions (M t'!G48</f>
        <v>0.45433600000000002</v>
      </c>
      <c r="H48" s="48">
        <f>3.664*'GHG energy - GHG Emissions (M t'!H48</f>
        <v>0.340752</v>
      </c>
      <c r="I48" s="48">
        <f>3.664*'GHG energy - GHG Emissions (M t'!I48</f>
        <v>1.2017920000000002</v>
      </c>
      <c r="J48" s="48">
        <f>3.664*'GHG energy - GHG Emissions (M t'!J48</f>
        <v>1.2127840000000001</v>
      </c>
      <c r="K48" s="48">
        <f>3.664*'GHG energy - GHG Emissions (M t'!K48</f>
        <v>1.2384320000000002</v>
      </c>
      <c r="L48" s="48">
        <f>3.664*'GHG energy - GHG Emissions (M t'!L48</f>
        <v>1.1871360000000002</v>
      </c>
      <c r="M48" s="48">
        <f>3.664*'GHG energy - GHG Emissions (M t'!M48</f>
        <v>1.143168</v>
      </c>
      <c r="N48" s="48">
        <f>3.664*'GHG energy - GHG Emissions (M t'!N48</f>
        <v>1.1248480000000001</v>
      </c>
      <c r="O48" s="48">
        <f>3.664*'GHG energy - GHG Emissions (M t'!O48</f>
        <v>1.0405759999999999</v>
      </c>
      <c r="P48" s="48">
        <f>3.664*'GHG energy - GHG Emissions (M t'!P48</f>
        <v>1.0295840000000001</v>
      </c>
      <c r="Q48" s="48">
        <f>3.664*'GHG energy - GHG Emissions (M t'!Q48</f>
        <v>1.0185920000000002</v>
      </c>
      <c r="R48" s="48">
        <f>3.664*'GHG energy - GHG Emissions (M t'!R48</f>
        <v>1.0149280000000001</v>
      </c>
      <c r="S48" s="48">
        <f>3.664*'GHG energy - GHG Emissions (M t'!S48</f>
        <v>1.0625599999999999</v>
      </c>
      <c r="T48" s="48">
        <f>3.664*'GHG energy - GHG Emissions (M t'!T48</f>
        <v>1.0955360000000001</v>
      </c>
      <c r="U48" s="48">
        <f>3.664*'GHG energy - GHG Emissions (M t'!U48</f>
        <v>1.0442400000000001</v>
      </c>
      <c r="V48" s="48">
        <f>3.664*'GHG energy - GHG Emissions (M t'!V48</f>
        <v>1.0369120000000001</v>
      </c>
      <c r="W48" s="48">
        <f>3.664*'GHG energy - GHG Emissions (M t'!W48</f>
        <v>1.0479039999999999</v>
      </c>
      <c r="X48" s="48">
        <f>3.664*'GHG energy - GHG Emissions (M t'!X48</f>
        <v>1.2054560000000001</v>
      </c>
      <c r="Y48" s="48">
        <f>3.664*'GHG energy - GHG Emissions (M t'!Y48</f>
        <v>1.0882080000000001</v>
      </c>
      <c r="Z48" s="48">
        <f>3.664*'GHG energy - GHG Emissions (M t'!Z48</f>
        <v>1.2218918440281432</v>
      </c>
      <c r="AA48" s="48">
        <f>3.664*'GHG energy - GHG Emissions (M t'!AA48</f>
        <v>1.2172730473652005</v>
      </c>
      <c r="AB48" s="19"/>
      <c r="AC48" s="23">
        <f t="shared" si="1"/>
        <v>1.8640101438158796</v>
      </c>
      <c r="AD48" s="19"/>
    </row>
    <row r="49" spans="1:30" ht="22.25" customHeight="1" x14ac:dyDescent="0.2">
      <c r="A49" s="27" t="s">
        <v>48</v>
      </c>
      <c r="B49" s="98">
        <f>3.664*'GHG energy - GHG Emissions (M t'!B49</f>
        <v>57.609072000000005</v>
      </c>
      <c r="C49" s="99">
        <f>3.664*'GHG energy - GHG Emissions (M t'!C49</f>
        <v>59.814800000000012</v>
      </c>
      <c r="D49" s="99">
        <f>3.664*'GHG energy - GHG Emissions (M t'!D49</f>
        <v>83.345008000000007</v>
      </c>
      <c r="E49" s="99">
        <f>3.664*'GHG energy - GHG Emissions (M t'!E49</f>
        <v>79.640704000000014</v>
      </c>
      <c r="F49" s="99">
        <f>3.664*'GHG energy - GHG Emissions (M t'!F49</f>
        <v>66.732432000000003</v>
      </c>
      <c r="G49" s="99">
        <f>3.664*'GHG energy - GHG Emissions (M t'!G49</f>
        <v>56.854287999999997</v>
      </c>
      <c r="H49" s="99">
        <f>3.664*'GHG energy - GHG Emissions (M t'!H49</f>
        <v>64.742880000000014</v>
      </c>
      <c r="I49" s="99">
        <f>3.664*'GHG energy - GHG Emissions (M t'!I49</f>
        <v>66.135199999999998</v>
      </c>
      <c r="J49" s="99">
        <f>3.664*'GHG energy - GHG Emissions (M t'!J49</f>
        <v>65.897040000000004</v>
      </c>
      <c r="K49" s="99">
        <f>3.664*'GHG energy - GHG Emissions (M t'!K49</f>
        <v>70.865424000000004</v>
      </c>
      <c r="L49" s="99">
        <f>3.664*'GHG energy - GHG Emissions (M t'!L49</f>
        <v>105.76136000000001</v>
      </c>
      <c r="M49" s="99">
        <f>3.664*'GHG energy - GHG Emissions (M t'!M49</f>
        <v>112.23564800000001</v>
      </c>
      <c r="N49" s="99">
        <f>3.664*'GHG energy - GHG Emissions (M t'!N49</f>
        <v>127.86260799999998</v>
      </c>
      <c r="O49" s="99">
        <f>3.664*'GHG energy - GHG Emissions (M t'!O49</f>
        <v>122.48752</v>
      </c>
      <c r="P49" s="99">
        <f>3.664*'GHG energy - GHG Emissions (M t'!P49</f>
        <v>128.767616</v>
      </c>
      <c r="Q49" s="99">
        <f>3.664*'GHG energy - GHG Emissions (M t'!Q49</f>
        <v>138.09249600000004</v>
      </c>
      <c r="R49" s="99">
        <f>3.664*'GHG energy - GHG Emissions (M t'!R49</f>
        <v>133.79096000000001</v>
      </c>
      <c r="S49" s="99">
        <f>3.664*'GHG energy - GHG Emissions (M t'!S49</f>
        <v>131.33241599999999</v>
      </c>
      <c r="T49" s="99">
        <f>3.664*'GHG energy - GHG Emissions (M t'!T49</f>
        <v>133.50150400000001</v>
      </c>
      <c r="U49" s="99">
        <f>3.664*'GHG energy - GHG Emissions (M t'!U49</f>
        <v>112.737616</v>
      </c>
      <c r="V49" s="99">
        <f>3.664*'GHG energy - GHG Emissions (M t'!V49</f>
        <v>135.35182400000002</v>
      </c>
      <c r="W49" s="99">
        <f>3.664*'GHG energy - GHG Emissions (M t'!W49</f>
        <v>141.27284800000001</v>
      </c>
      <c r="X49" s="99">
        <f>3.664*'GHG energy - GHG Emissions (M t'!X49</f>
        <v>149.67440000000002</v>
      </c>
      <c r="Y49" s="99">
        <f>3.664*'GHG energy - GHG Emissions (M t'!Y49</f>
        <v>149.89731842094639</v>
      </c>
      <c r="Z49" s="99">
        <f>3.664*'GHG energy - GHG Emissions (M t'!Z49</f>
        <v>154.11391811208901</v>
      </c>
      <c r="AA49" s="99">
        <f>3.664*'GHG energy - GHG Emissions (M t'!AA49</f>
        <v>155.15350838594168</v>
      </c>
      <c r="AB49" s="14"/>
      <c r="AC49" s="30">
        <f t="shared" si="1"/>
        <v>1.693213117301068</v>
      </c>
      <c r="AD49" s="19"/>
    </row>
    <row r="50" spans="1:30" ht="22.25" customHeight="1" x14ac:dyDescent="0.2">
      <c r="A50" s="16" t="s">
        <v>49</v>
      </c>
      <c r="B50" s="97">
        <f>3.664*'GHG energy - GHG Emissions (M t'!B50</f>
        <v>0.82073600000000002</v>
      </c>
      <c r="C50" s="48">
        <f>3.664*'GHG energy - GHG Emissions (M t'!C50</f>
        <v>0.89768000000000003</v>
      </c>
      <c r="D50" s="48">
        <f>3.664*'GHG energy - GHG Emissions (M t'!D50</f>
        <v>1.1321760000000001</v>
      </c>
      <c r="E50" s="48">
        <f>3.664*'GHG energy - GHG Emissions (M t'!E50</f>
        <v>1.2640799999999999</v>
      </c>
      <c r="F50" s="48">
        <f>3.664*'GHG energy - GHG Emissions (M t'!F50</f>
        <v>1.326368</v>
      </c>
      <c r="G50" s="48">
        <f>3.664*'GHG energy - GHG Emissions (M t'!G50</f>
        <v>1.2640799999999999</v>
      </c>
      <c r="H50" s="48">
        <f>3.664*'GHG energy - GHG Emissions (M t'!H50</f>
        <v>1.2164480000000002</v>
      </c>
      <c r="I50" s="48">
        <f>3.664*'GHG energy - GHG Emissions (M t'!I50</f>
        <v>1.2127840000000001</v>
      </c>
      <c r="J50" s="48">
        <f>3.664*'GHG energy - GHG Emissions (M t'!J50</f>
        <v>1.560864</v>
      </c>
      <c r="K50" s="48">
        <f>3.664*'GHG energy - GHG Emissions (M t'!K50</f>
        <v>1.597504</v>
      </c>
      <c r="L50" s="48">
        <f>3.664*'GHG energy - GHG Emissions (M t'!L50</f>
        <v>1.81368</v>
      </c>
      <c r="M50" s="48">
        <f>3.664*'GHG energy - GHG Emissions (M t'!M50</f>
        <v>2.0774880000000002</v>
      </c>
      <c r="N50" s="48">
        <f>3.664*'GHG energy - GHG Emissions (M t'!N50</f>
        <v>2.3522880000000002</v>
      </c>
      <c r="O50" s="48">
        <f>3.664*'GHG energy - GHG Emissions (M t'!O50</f>
        <v>2.5061760000000004</v>
      </c>
      <c r="P50" s="48">
        <f>3.664*'GHG energy - GHG Emissions (M t'!P50</f>
        <v>2.3925920000000001</v>
      </c>
      <c r="Q50" s="48">
        <f>3.664*'GHG energy - GHG Emissions (M t'!Q50</f>
        <v>3.8691840000000002</v>
      </c>
      <c r="R50" s="48">
        <f>3.664*'GHG energy - GHG Emissions (M t'!R50</f>
        <v>4.4920640000000001</v>
      </c>
      <c r="S50" s="48">
        <f>3.664*'GHG energy - GHG Emissions (M t'!S50</f>
        <v>4.4077920000000006</v>
      </c>
      <c r="T50" s="48">
        <f>3.664*'GHG energy - GHG Emissions (M t'!T50</f>
        <v>4.6569440000000002</v>
      </c>
      <c r="U50" s="48">
        <f>3.664*'GHG energy - GHG Emissions (M t'!U50</f>
        <v>5.0856319999999995</v>
      </c>
      <c r="V50" s="48">
        <f>3.664*'GHG energy - GHG Emissions (M t'!V50</f>
        <v>5.3018080000000003</v>
      </c>
      <c r="W50" s="48">
        <f>3.664*'GHG energy - GHG Emissions (M t'!W50</f>
        <v>5.5069919999999994</v>
      </c>
      <c r="X50" s="48">
        <f>3.664*'GHG energy - GHG Emissions (M t'!X50</f>
        <v>5.7927840000000002</v>
      </c>
      <c r="Y50" s="48">
        <f>3.664*'GHG energy - GHG Emissions (M t'!Y50</f>
        <v>5.759222420946406</v>
      </c>
      <c r="Z50" s="48">
        <f>3.664*'GHG energy - GHG Emissions (M t'!Z50</f>
        <v>5.8736860373674267</v>
      </c>
      <c r="AA50" s="48">
        <f>3.664*'GHG energy - GHG Emissions (M t'!AA50</f>
        <v>0</v>
      </c>
      <c r="AB50" s="19"/>
      <c r="AC50" s="23">
        <f t="shared" si="1"/>
        <v>-1</v>
      </c>
      <c r="AD50" s="19"/>
    </row>
    <row r="51" spans="1:30" ht="22.25" customHeight="1" x14ac:dyDescent="0.2">
      <c r="A51" s="16" t="s">
        <v>50</v>
      </c>
      <c r="B51" s="95">
        <f>3.664*'GHG energy - GHG Emissions (M t'!B51</f>
        <v>0.58257599999999998</v>
      </c>
      <c r="C51" s="96">
        <f>3.664*'GHG energy - GHG Emissions (M t'!C51</f>
        <v>0.6265440000000001</v>
      </c>
      <c r="D51" s="96">
        <f>3.664*'GHG energy - GHG Emissions (M t'!D51</f>
        <v>0.63020799999999999</v>
      </c>
      <c r="E51" s="96">
        <f>3.664*'GHG energy - GHG Emissions (M t'!E51</f>
        <v>0.6265440000000001</v>
      </c>
      <c r="F51" s="96">
        <f>3.664*'GHG energy - GHG Emissions (M t'!F51</f>
        <v>0.64486399999999999</v>
      </c>
      <c r="G51" s="96">
        <f>3.664*'GHG energy - GHG Emissions (M t'!G51</f>
        <v>0.6265440000000001</v>
      </c>
      <c r="H51" s="96">
        <f>3.664*'GHG energy - GHG Emissions (M t'!H51</f>
        <v>0.707152</v>
      </c>
      <c r="I51" s="96">
        <f>3.664*'GHG energy - GHG Emissions (M t'!I51</f>
        <v>0.80608000000000002</v>
      </c>
      <c r="J51" s="96">
        <f>3.664*'GHG energy - GHG Emissions (M t'!J51</f>
        <v>0.86104000000000003</v>
      </c>
      <c r="K51" s="96">
        <f>3.664*'GHG energy - GHG Emissions (M t'!K51</f>
        <v>0.93065600000000004</v>
      </c>
      <c r="L51" s="96">
        <f>3.664*'GHG energy - GHG Emissions (M t'!L51</f>
        <v>1.0405759999999999</v>
      </c>
      <c r="M51" s="96">
        <f>3.664*'GHG energy - GHG Emissions (M t'!M51</f>
        <v>0.99660800000000016</v>
      </c>
      <c r="N51" s="96">
        <f>3.664*'GHG energy - GHG Emissions (M t'!N51</f>
        <v>1.0039360000000002</v>
      </c>
      <c r="O51" s="96">
        <f>3.664*'GHG energy - GHG Emissions (M t'!O51</f>
        <v>1.077216</v>
      </c>
      <c r="P51" s="96">
        <f>3.664*'GHG energy - GHG Emissions (M t'!P51</f>
        <v>1.1028640000000001</v>
      </c>
      <c r="Q51" s="96">
        <f>3.664*'GHG energy - GHG Emissions (M t'!Q51</f>
        <v>1.1248480000000001</v>
      </c>
      <c r="R51" s="96">
        <f>3.664*'GHG energy - GHG Emissions (M t'!R51</f>
        <v>1.3593440000000001</v>
      </c>
      <c r="S51" s="96">
        <f>3.664*'GHG energy - GHG Emissions (M t'!S51</f>
        <v>1.6451360000000002</v>
      </c>
      <c r="T51" s="96">
        <f>3.664*'GHG energy - GHG Emissions (M t'!T51</f>
        <v>1.9162720000000002</v>
      </c>
      <c r="U51" s="96">
        <f>3.664*'GHG energy - GHG Emissions (M t'!U51</f>
        <v>1.9309280000000002</v>
      </c>
      <c r="V51" s="96">
        <f>3.664*'GHG energy - GHG Emissions (M t'!V51</f>
        <v>1.9602400000000002</v>
      </c>
      <c r="W51" s="96">
        <f>3.664*'GHG energy - GHG Emissions (M t'!W51</f>
        <v>2.2093919999999998</v>
      </c>
      <c r="X51" s="96">
        <f>3.664*'GHG energy - GHG Emissions (M t'!X51</f>
        <v>2.6270880000000001</v>
      </c>
      <c r="Y51" s="96">
        <f>3.664*'GHG energy - GHG Emissions (M t'!Y51</f>
        <v>3.0557759999999998</v>
      </c>
      <c r="Z51" s="96">
        <f>3.664*'GHG energy - GHG Emissions (M t'!Z51</f>
        <v>3.0375202419413077</v>
      </c>
      <c r="AA51" s="96">
        <f>3.664*'GHG energy - GHG Emissions (M t'!AA51</f>
        <v>3.0997825116804094</v>
      </c>
      <c r="AB51" s="19"/>
      <c r="AC51" s="20">
        <f t="shared" si="1"/>
        <v>4.3208208228289688</v>
      </c>
      <c r="AD51" s="19"/>
    </row>
    <row r="52" spans="1:30" ht="22.25" customHeight="1" x14ac:dyDescent="0.2">
      <c r="A52" s="16" t="s">
        <v>51</v>
      </c>
      <c r="B52" s="97">
        <f>3.664*'GHG energy - GHG Emissions (M t'!B52</f>
        <v>9.5264000000000001E-2</v>
      </c>
      <c r="C52" s="48">
        <f>3.664*'GHG energy - GHG Emissions (M t'!C52</f>
        <v>9.8928000000000002E-2</v>
      </c>
      <c r="D52" s="48">
        <f>3.664*'GHG energy - GHG Emissions (M t'!D52</f>
        <v>0.106256</v>
      </c>
      <c r="E52" s="48">
        <f>3.664*'GHG energy - GHG Emissions (M t'!E52</f>
        <v>0.10992</v>
      </c>
      <c r="F52" s="48">
        <f>3.664*'GHG energy - GHG Emissions (M t'!F52</f>
        <v>0.113584</v>
      </c>
      <c r="G52" s="48">
        <f>3.664*'GHG energy - GHG Emissions (M t'!G52</f>
        <v>0.12091200000000001</v>
      </c>
      <c r="H52" s="48">
        <f>3.664*'GHG energy - GHG Emissions (M t'!H52</f>
        <v>0.142896</v>
      </c>
      <c r="I52" s="48">
        <f>3.664*'GHG energy - GHG Emissions (M t'!I52</f>
        <v>0.14656</v>
      </c>
      <c r="J52" s="48">
        <f>3.664*'GHG energy - GHG Emissions (M t'!J52</f>
        <v>0.157552</v>
      </c>
      <c r="K52" s="48">
        <f>3.664*'GHG energy - GHG Emissions (M t'!K52</f>
        <v>0.172208</v>
      </c>
      <c r="L52" s="48">
        <f>3.664*'GHG energy - GHG Emissions (M t'!L52</f>
        <v>0.186864</v>
      </c>
      <c r="M52" s="48">
        <f>3.664*'GHG energy - GHG Emissions (M t'!M52</f>
        <v>0.20884800000000001</v>
      </c>
      <c r="N52" s="48">
        <f>3.664*'GHG energy - GHG Emissions (M t'!N52</f>
        <v>0.24182400000000001</v>
      </c>
      <c r="O52" s="48">
        <f>3.664*'GHG energy - GHG Emissions (M t'!O52</f>
        <v>0.30777600000000005</v>
      </c>
      <c r="P52" s="48">
        <f>3.664*'GHG energy - GHG Emissions (M t'!P52</f>
        <v>0.32976</v>
      </c>
      <c r="Q52" s="48">
        <f>3.664*'GHG energy - GHG Emissions (M t'!Q52</f>
        <v>0.344416</v>
      </c>
      <c r="R52" s="48">
        <f>3.664*'GHG energy - GHG Emissions (M t'!R52</f>
        <v>0.373728</v>
      </c>
      <c r="S52" s="48">
        <f>3.664*'GHG energy - GHG Emissions (M t'!S52</f>
        <v>0.39571200000000001</v>
      </c>
      <c r="T52" s="48">
        <f>3.664*'GHG energy - GHG Emissions (M t'!T52</f>
        <v>0.30777600000000005</v>
      </c>
      <c r="U52" s="48">
        <f>3.664*'GHG energy - GHG Emissions (M t'!U52</f>
        <v>0.32976</v>
      </c>
      <c r="V52" s="48">
        <f>3.664*'GHG energy - GHG Emissions (M t'!V52</f>
        <v>0.47998400000000002</v>
      </c>
      <c r="W52" s="48">
        <f>3.664*'GHG energy - GHG Emissions (M t'!W52</f>
        <v>0.53127999999999997</v>
      </c>
      <c r="X52" s="48">
        <f>3.664*'GHG energy - GHG Emissions (M t'!X52</f>
        <v>0.49464000000000008</v>
      </c>
      <c r="Y52" s="48">
        <f>3.664*'GHG energy - GHG Emissions (M t'!Y52</f>
        <v>0.44334400000000002</v>
      </c>
      <c r="Z52" s="48">
        <f>3.664*'GHG energy - GHG Emissions (M t'!Z52</f>
        <v>0.44041824274820957</v>
      </c>
      <c r="AA52" s="48">
        <f>3.664*'GHG energy - GHG Emissions (M t'!AA52</f>
        <v>0.45039669922295317</v>
      </c>
      <c r="AB52" s="19"/>
      <c r="AC52" s="23">
        <f t="shared" si="1"/>
        <v>3.7278793586554539</v>
      </c>
      <c r="AD52" s="19"/>
    </row>
    <row r="53" spans="1:30" ht="22.25" customHeight="1" x14ac:dyDescent="0.2">
      <c r="A53" s="16" t="s">
        <v>52</v>
      </c>
      <c r="B53" s="95">
        <f>3.664*'GHG energy - GHG Emissions (M t'!B53</f>
        <v>5.7634720000000002</v>
      </c>
      <c r="C53" s="96">
        <f>3.664*'GHG energy - GHG Emissions (M t'!C53</f>
        <v>5.6315679999999997</v>
      </c>
      <c r="D53" s="96">
        <f>3.664*'GHG energy - GHG Emissions (M t'!D53</f>
        <v>4.620304</v>
      </c>
      <c r="E53" s="96">
        <f>3.664*'GHG energy - GHG Emissions (M t'!E53</f>
        <v>5.8880480000000004</v>
      </c>
      <c r="F53" s="96">
        <f>3.664*'GHG energy - GHG Emissions (M t'!F53</f>
        <v>5.246848</v>
      </c>
      <c r="G53" s="96">
        <f>3.664*'GHG energy - GHG Emissions (M t'!G53</f>
        <v>7.1264800000000008</v>
      </c>
      <c r="H53" s="96">
        <f>3.664*'GHG energy - GHG Emissions (M t'!H53</f>
        <v>8.3722400000000015</v>
      </c>
      <c r="I53" s="96">
        <f>3.664*'GHG energy - GHG Emissions (M t'!I53</f>
        <v>8.1670560000000005</v>
      </c>
      <c r="J53" s="96">
        <f>3.664*'GHG energy - GHG Emissions (M t'!J53</f>
        <v>6.9066400000000003</v>
      </c>
      <c r="K53" s="96">
        <f>3.664*'GHG energy - GHG Emissions (M t'!K53</f>
        <v>6.2617760000000002</v>
      </c>
      <c r="L53" s="96">
        <f>3.664*'GHG energy - GHG Emissions (M t'!L53</f>
        <v>6.7857280000000006</v>
      </c>
      <c r="M53" s="96">
        <f>3.664*'GHG energy - GHG Emissions (M t'!M53</f>
        <v>7.7200480000000011</v>
      </c>
      <c r="N53" s="96">
        <f>3.664*'GHG energy - GHG Emissions (M t'!N53</f>
        <v>7.2803680000000011</v>
      </c>
      <c r="O53" s="96">
        <f>3.664*'GHG energy - GHG Emissions (M t'!O53</f>
        <v>5.4556960000000005</v>
      </c>
      <c r="P53" s="96">
        <f>3.664*'GHG energy - GHG Emissions (M t'!P53</f>
        <v>7.6577599999999997</v>
      </c>
      <c r="Q53" s="96">
        <f>3.664*'GHG energy - GHG Emissions (M t'!Q53</f>
        <v>7.8189760000000001</v>
      </c>
      <c r="R53" s="96">
        <f>3.664*'GHG energy - GHG Emissions (M t'!R53</f>
        <v>6.9909119999999998</v>
      </c>
      <c r="S53" s="96">
        <f>3.664*'GHG energy - GHG Emissions (M t'!S53</f>
        <v>6.7710720000000002</v>
      </c>
      <c r="T53" s="96">
        <f>3.664*'GHG energy - GHG Emissions (M t'!T53</f>
        <v>6.7710720000000002</v>
      </c>
      <c r="U53" s="96">
        <f>3.664*'GHG energy - GHG Emissions (M t'!U53</f>
        <v>5.6535520000000004</v>
      </c>
      <c r="V53" s="96">
        <f>3.664*'GHG energy - GHG Emissions (M t'!V53</f>
        <v>6.1591840000000007</v>
      </c>
      <c r="W53" s="96">
        <f>3.664*'GHG energy - GHG Emissions (M t'!W53</f>
        <v>6.3936800000000007</v>
      </c>
      <c r="X53" s="96">
        <f>3.664*'GHG energy - GHG Emissions (M t'!X53</f>
        <v>8.3832319999999996</v>
      </c>
      <c r="Y53" s="96">
        <f>3.664*'GHG energy - GHG Emissions (M t'!Y53</f>
        <v>8.9804640000000013</v>
      </c>
      <c r="Z53" s="96">
        <f>3.664*'GHG energy - GHG Emissions (M t'!Z53</f>
        <v>9.4285994911210089</v>
      </c>
      <c r="AA53" s="96">
        <f>3.664*'GHG energy - GHG Emissions (M t'!AA53</f>
        <v>10.169435069278517</v>
      </c>
      <c r="AB53" s="19"/>
      <c r="AC53" s="20">
        <f t="shared" si="1"/>
        <v>0.76446334245720582</v>
      </c>
      <c r="AD53" s="19"/>
    </row>
    <row r="54" spans="1:30" ht="22.25" customHeight="1" x14ac:dyDescent="0.2">
      <c r="A54" s="16" t="s">
        <v>53</v>
      </c>
      <c r="B54" s="97">
        <f>3.664*'GHG energy - GHG Emissions (M t'!B54</f>
        <v>0.190528</v>
      </c>
      <c r="C54" s="48">
        <f>3.664*'GHG energy - GHG Emissions (M t'!C54</f>
        <v>0.197856</v>
      </c>
      <c r="D54" s="48">
        <f>3.664*'GHG energy - GHG Emissions (M t'!D54</f>
        <v>0.197856</v>
      </c>
      <c r="E54" s="48">
        <f>3.664*'GHG energy - GHG Emissions (M t'!E54</f>
        <v>0.20884800000000001</v>
      </c>
      <c r="F54" s="48">
        <f>3.664*'GHG energy - GHG Emissions (M t'!F54</f>
        <v>0.20884800000000001</v>
      </c>
      <c r="G54" s="48">
        <f>3.664*'GHG energy - GHG Emissions (M t'!G54</f>
        <v>0.21617600000000001</v>
      </c>
      <c r="H54" s="48">
        <f>3.664*'GHG energy - GHG Emissions (M t'!H54</f>
        <v>0.21617600000000001</v>
      </c>
      <c r="I54" s="48">
        <f>3.664*'GHG energy - GHG Emissions (M t'!I54</f>
        <v>0.21617600000000001</v>
      </c>
      <c r="J54" s="48">
        <f>3.664*'GHG energy - GHG Emissions (M t'!J54</f>
        <v>0.23449600000000001</v>
      </c>
      <c r="K54" s="48">
        <f>3.664*'GHG energy - GHG Emissions (M t'!K54</f>
        <v>0.25648000000000004</v>
      </c>
      <c r="L54" s="48">
        <f>3.664*'GHG energy - GHG Emissions (M t'!L54</f>
        <v>0.27479999999999999</v>
      </c>
      <c r="M54" s="48">
        <f>3.664*'GHG energy - GHG Emissions (M t'!M54</f>
        <v>0.28212799999999999</v>
      </c>
      <c r="N54" s="48">
        <f>3.664*'GHG energy - GHG Emissions (M t'!N54</f>
        <v>0.31510400000000005</v>
      </c>
      <c r="O54" s="48">
        <f>3.664*'GHG energy - GHG Emissions (M t'!O54</f>
        <v>0.31510400000000005</v>
      </c>
      <c r="P54" s="48">
        <f>3.664*'GHG energy - GHG Emissions (M t'!P54</f>
        <v>0.322432</v>
      </c>
      <c r="Q54" s="48">
        <f>3.664*'GHG energy - GHG Emissions (M t'!Q54</f>
        <v>0.322432</v>
      </c>
      <c r="R54" s="48">
        <f>3.664*'GHG energy - GHG Emissions (M t'!R54</f>
        <v>0.337088</v>
      </c>
      <c r="S54" s="48">
        <f>3.664*'GHG energy - GHG Emissions (M t'!S54</f>
        <v>0.39571200000000001</v>
      </c>
      <c r="T54" s="48">
        <f>3.664*'GHG energy - GHG Emissions (M t'!T54</f>
        <v>0.41036800000000001</v>
      </c>
      <c r="U54" s="48">
        <f>3.664*'GHG energy - GHG Emissions (M t'!U54</f>
        <v>0.43601600000000001</v>
      </c>
      <c r="V54" s="48">
        <f>3.664*'GHG energy - GHG Emissions (M t'!V54</f>
        <v>0.47265600000000002</v>
      </c>
      <c r="W54" s="48">
        <f>3.664*'GHG energy - GHG Emissions (M t'!W54</f>
        <v>0.43601600000000001</v>
      </c>
      <c r="X54" s="48">
        <f>3.664*'GHG energy - GHG Emissions (M t'!X54</f>
        <v>0.47265600000000002</v>
      </c>
      <c r="Y54" s="48">
        <f>3.664*'GHG energy - GHG Emissions (M t'!Y54</f>
        <v>0.49097600000000002</v>
      </c>
      <c r="Z54" s="48">
        <f>3.664*'GHG energy - GHG Emissions (M t'!Z54</f>
        <v>0.4882434744544551</v>
      </c>
      <c r="AA54" s="48">
        <f>3.664*'GHG energy - GHG Emissions (M t'!AA54</f>
        <v>0.49983440142254826</v>
      </c>
      <c r="AB54" s="19"/>
      <c r="AC54" s="23">
        <f t="shared" si="1"/>
        <v>1.6234170380340331</v>
      </c>
      <c r="AD54" s="19"/>
    </row>
    <row r="55" spans="1:30" ht="22.25" customHeight="1" x14ac:dyDescent="0.2">
      <c r="A55" s="16" t="s">
        <v>54</v>
      </c>
      <c r="B55" s="95">
        <f>3.664*'GHG energy - GHG Emissions (M t'!B55</f>
        <v>3.8142239999999998</v>
      </c>
      <c r="C55" s="96">
        <f>3.664*'GHG energy - GHG Emissions (M t'!C55</f>
        <v>3.9314719999999999</v>
      </c>
      <c r="D55" s="96">
        <f>3.664*'GHG energy - GHG Emissions (M t'!D55</f>
        <v>3.9791040000000004</v>
      </c>
      <c r="E55" s="96">
        <f>3.664*'GHG energy - GHG Emissions (M t'!E55</f>
        <v>4.5433599999999998</v>
      </c>
      <c r="F55" s="96">
        <f>3.664*'GHG energy - GHG Emissions (M t'!F55</f>
        <v>4.9500640000000002</v>
      </c>
      <c r="G55" s="96">
        <f>3.664*'GHG energy - GHG Emissions (M t'!G55</f>
        <v>5.2724960000000003</v>
      </c>
      <c r="H55" s="96">
        <f>3.664*'GHG energy - GHG Emissions (M t'!H55</f>
        <v>5.6059200000000002</v>
      </c>
      <c r="I55" s="96">
        <f>3.664*'GHG energy - GHG Emissions (M t'!I55</f>
        <v>6.3607040000000001</v>
      </c>
      <c r="J55" s="96">
        <f>3.664*'GHG energy - GHG Emissions (M t'!J55</f>
        <v>6.3973440000000004</v>
      </c>
      <c r="K55" s="96">
        <f>3.664*'GHG energy - GHG Emissions (M t'!K55</f>
        <v>6.5439040000000004</v>
      </c>
      <c r="L55" s="96">
        <f>3.664*'GHG energy - GHG Emissions (M t'!L55</f>
        <v>6.2837600000000009</v>
      </c>
      <c r="M55" s="96">
        <f>3.664*'GHG energy - GHG Emissions (M t'!M55</f>
        <v>6.9139680000000006</v>
      </c>
      <c r="N55" s="96">
        <f>3.664*'GHG energy - GHG Emissions (M t'!N55</f>
        <v>7.4159360000000003</v>
      </c>
      <c r="O55" s="96">
        <f>3.664*'GHG energy - GHG Emissions (M t'!O55</f>
        <v>7.624784</v>
      </c>
      <c r="P55" s="96">
        <f>3.664*'GHG energy - GHG Emissions (M t'!P55</f>
        <v>7.3426560000000007</v>
      </c>
      <c r="Q55" s="96">
        <f>3.664*'GHG energy - GHG Emissions (M t'!Q55</f>
        <v>6.9872480000000001</v>
      </c>
      <c r="R55" s="96">
        <f>3.664*'GHG energy - GHG Emissions (M t'!R55</f>
        <v>9.3505280000000006</v>
      </c>
      <c r="S55" s="96">
        <f>3.664*'GHG energy - GHG Emissions (M t'!S55</f>
        <v>9.8195200000000007</v>
      </c>
      <c r="T55" s="96">
        <f>3.664*'GHG energy - GHG Emissions (M t'!T55</f>
        <v>9.130688000000001</v>
      </c>
      <c r="U55" s="96">
        <f>3.664*'GHG energy - GHG Emissions (M t'!U55</f>
        <v>7.7017280000000001</v>
      </c>
      <c r="V55" s="96">
        <f>3.664*'GHG energy - GHG Emissions (M t'!V55</f>
        <v>9.9477600000000006</v>
      </c>
      <c r="W55" s="96">
        <f>3.664*'GHG energy - GHG Emissions (M t'!W55</f>
        <v>9.8231840000000012</v>
      </c>
      <c r="X55" s="96">
        <f>3.664*'GHG energy - GHG Emissions (M t'!X55</f>
        <v>11.867696</v>
      </c>
      <c r="Y55" s="96">
        <f>3.664*'GHG energy - GHG Emissions (M t'!Y55</f>
        <v>14.608368</v>
      </c>
      <c r="Z55" s="96">
        <f>3.664*'GHG energy - GHG Emissions (M t'!Z55</f>
        <v>14.605069811862773</v>
      </c>
      <c r="AA55" s="96">
        <f>3.664*'GHG energy - GHG Emissions (M t'!AA55</f>
        <v>14.988844117556843</v>
      </c>
      <c r="AB55" s="33"/>
      <c r="AC55" s="20">
        <f t="shared" si="1"/>
        <v>2.9297230885120653</v>
      </c>
      <c r="AD55" s="33"/>
    </row>
    <row r="56" spans="1:30" ht="22.25" customHeight="1" x14ac:dyDescent="0.2">
      <c r="A56" s="34" t="s">
        <v>55</v>
      </c>
      <c r="B56" s="97">
        <f>3.664*'GHG energy - GHG Emissions (M t'!B56</f>
        <v>1.0552319999999999</v>
      </c>
      <c r="C56" s="48">
        <f>3.664*'GHG energy - GHG Emissions (M t'!C56</f>
        <v>1.0735520000000001</v>
      </c>
      <c r="D56" s="48">
        <f>3.664*'GHG energy - GHG Emissions (M t'!D56</f>
        <v>1.0735520000000001</v>
      </c>
      <c r="E56" s="48">
        <f>3.664*'GHG energy - GHG Emissions (M t'!E56</f>
        <v>1.1028640000000001</v>
      </c>
      <c r="F56" s="48">
        <f>3.664*'GHG energy - GHG Emissions (M t'!F56</f>
        <v>1.2274400000000001</v>
      </c>
      <c r="G56" s="48">
        <f>3.664*'GHG energy - GHG Emissions (M t'!G56</f>
        <v>1.2494240000000001</v>
      </c>
      <c r="H56" s="48">
        <f>3.664*'GHG energy - GHG Emissions (M t'!H56</f>
        <v>1.2714079999999999</v>
      </c>
      <c r="I56" s="48">
        <f>3.664*'GHG energy - GHG Emissions (M t'!I56</f>
        <v>1.2787359999999999</v>
      </c>
      <c r="J56" s="48">
        <f>3.664*'GHG energy - GHG Emissions (M t'!J56</f>
        <v>1.2420960000000001</v>
      </c>
      <c r="K56" s="48">
        <f>3.664*'GHG energy - GHG Emissions (M t'!K56</f>
        <v>1.2714079999999999</v>
      </c>
      <c r="L56" s="48">
        <f>3.664*'GHG energy - GHG Emissions (M t'!L56</f>
        <v>1.2787359999999999</v>
      </c>
      <c r="M56" s="48">
        <f>3.664*'GHG energy - GHG Emissions (M t'!M56</f>
        <v>1.297056</v>
      </c>
      <c r="N56" s="48">
        <f>3.664*'GHG energy - GHG Emissions (M t'!N56</f>
        <v>1.3227040000000001</v>
      </c>
      <c r="O56" s="48">
        <f>3.664*'GHG energy - GHG Emissions (M t'!O56</f>
        <v>1.341024</v>
      </c>
      <c r="P56" s="48">
        <f>3.664*'GHG energy - GHG Emissions (M t'!P56</f>
        <v>1.341024</v>
      </c>
      <c r="Q56" s="48">
        <f>3.664*'GHG energy - GHG Emissions (M t'!Q56</f>
        <v>1.179808</v>
      </c>
      <c r="R56" s="48">
        <f>3.664*'GHG energy - GHG Emissions (M t'!R56</f>
        <v>1.179808</v>
      </c>
      <c r="S56" s="48">
        <f>3.664*'GHG energy - GHG Emissions (M t'!S56</f>
        <v>1.2091200000000002</v>
      </c>
      <c r="T56" s="48">
        <f>3.664*'GHG energy - GHG Emissions (M t'!T56</f>
        <v>2.187408</v>
      </c>
      <c r="U56" s="48">
        <f>3.664*'GHG energy - GHG Emissions (M t'!U56</f>
        <v>2.2570239999999999</v>
      </c>
      <c r="V56" s="48">
        <f>3.664*'GHG energy - GHG Emissions (M t'!V56</f>
        <v>2.6014399999999998</v>
      </c>
      <c r="W56" s="48">
        <f>3.664*'GHG energy - GHG Emissions (M t'!W56</f>
        <v>2.7773120000000002</v>
      </c>
      <c r="X56" s="48">
        <f>3.664*'GHG energy - GHG Emissions (M t'!X56</f>
        <v>2.579456</v>
      </c>
      <c r="Y56" s="48">
        <f>3.664*'GHG energy - GHG Emissions (M t'!Y56</f>
        <v>2.2973280000000003</v>
      </c>
      <c r="Z56" s="48">
        <f>3.664*'GHG energy - GHG Emissions (M t'!Z56</f>
        <v>2.2834004282889979</v>
      </c>
      <c r="AA56" s="48">
        <f>3.664*'GHG energy - GHG Emissions (M t'!AA56</f>
        <v>2.3309011797720736</v>
      </c>
      <c r="AB56" s="35"/>
      <c r="AC56" s="23">
        <f t="shared" si="1"/>
        <v>1.2088992560612961</v>
      </c>
      <c r="AD56" s="35"/>
    </row>
    <row r="57" spans="1:30" ht="22.25" customHeight="1" x14ac:dyDescent="0.2">
      <c r="A57" s="34" t="s">
        <v>56</v>
      </c>
      <c r="B57" s="95">
        <f>3.664*'GHG energy - GHG Emissions (M t'!B57</f>
        <v>0.172208</v>
      </c>
      <c r="C57" s="96">
        <f>3.664*'GHG energy - GHG Emissions (M t'!C57</f>
        <v>0.175872</v>
      </c>
      <c r="D57" s="96">
        <f>3.664*'GHG energy - GHG Emissions (M t'!D57</f>
        <v>0.179536</v>
      </c>
      <c r="E57" s="96">
        <f>3.664*'GHG energy - GHG Emissions (M t'!E57</f>
        <v>0.18320000000000003</v>
      </c>
      <c r="F57" s="96">
        <f>3.664*'GHG energy - GHG Emissions (M t'!F57</f>
        <v>0.18320000000000003</v>
      </c>
      <c r="G57" s="96">
        <f>3.664*'GHG energy - GHG Emissions (M t'!G57</f>
        <v>0.18320000000000003</v>
      </c>
      <c r="H57" s="96">
        <f>3.664*'GHG energy - GHG Emissions (M t'!H57</f>
        <v>0.18320000000000003</v>
      </c>
      <c r="I57" s="96">
        <f>3.664*'GHG energy - GHG Emissions (M t'!I57</f>
        <v>0.20152</v>
      </c>
      <c r="J57" s="96">
        <f>3.664*'GHG energy - GHG Emissions (M t'!J57</f>
        <v>0.172208</v>
      </c>
      <c r="K57" s="96">
        <f>3.664*'GHG energy - GHG Emissions (M t'!K57</f>
        <v>0.194192</v>
      </c>
      <c r="L57" s="96">
        <f>3.664*'GHG energy - GHG Emissions (M t'!L57</f>
        <v>0.14656</v>
      </c>
      <c r="M57" s="96">
        <f>3.664*'GHG energy - GHG Emissions (M t'!M57</f>
        <v>0.15022400000000002</v>
      </c>
      <c r="N57" s="96">
        <f>3.664*'GHG energy - GHG Emissions (M t'!N57</f>
        <v>0.15388800000000002</v>
      </c>
      <c r="O57" s="96">
        <f>3.664*'GHG energy - GHG Emissions (M t'!O57</f>
        <v>0.194192</v>
      </c>
      <c r="P57" s="96">
        <f>3.664*'GHG energy - GHG Emissions (M t'!P57</f>
        <v>0.20152</v>
      </c>
      <c r="Q57" s="96">
        <f>3.664*'GHG energy - GHG Emissions (M t'!Q57</f>
        <v>0.21251200000000001</v>
      </c>
      <c r="R57" s="96">
        <f>3.664*'GHG energy - GHG Emissions (M t'!R57</f>
        <v>0.21617600000000001</v>
      </c>
      <c r="S57" s="96">
        <f>3.664*'GHG energy - GHG Emissions (M t'!S57</f>
        <v>0.23083200000000001</v>
      </c>
      <c r="T57" s="96">
        <f>3.664*'GHG energy - GHG Emissions (M t'!T57</f>
        <v>0.22716800000000001</v>
      </c>
      <c r="U57" s="96">
        <f>3.664*'GHG energy - GHG Emissions (M t'!U57</f>
        <v>0.23449600000000001</v>
      </c>
      <c r="V57" s="96">
        <f>3.664*'GHG energy - GHG Emissions (M t'!V57</f>
        <v>0.23816000000000001</v>
      </c>
      <c r="W57" s="96">
        <f>3.664*'GHG energy - GHG Emissions (M t'!W57</f>
        <v>0.24548800000000001</v>
      </c>
      <c r="X57" s="96">
        <f>3.664*'GHG energy - GHG Emissions (M t'!X57</f>
        <v>0.25281600000000004</v>
      </c>
      <c r="Y57" s="96">
        <f>3.664*'GHG energy - GHG Emissions (M t'!Y57</f>
        <v>0.25648000000000004</v>
      </c>
      <c r="Z57" s="96">
        <f>3.664*'GHG energy - GHG Emissions (M t'!Z57</f>
        <v>0.25478741316012121</v>
      </c>
      <c r="AA57" s="96">
        <f>3.664*'GHG energy - GHG Emissions (M t'!AA57</f>
        <v>0.26056007393063396</v>
      </c>
      <c r="AB57" s="35"/>
      <c r="AC57" s="20">
        <f t="shared" si="1"/>
        <v>0.51305441054209999</v>
      </c>
      <c r="AD57" s="35"/>
    </row>
    <row r="58" spans="1:30" ht="22.25" customHeight="1" x14ac:dyDescent="0.2">
      <c r="A58" s="34" t="s">
        <v>57</v>
      </c>
      <c r="B58" s="97">
        <f>3.664*'GHG energy - GHG Emissions (M t'!B58</f>
        <v>0.47632000000000002</v>
      </c>
      <c r="C58" s="48">
        <f>3.664*'GHG energy - GHG Emissions (M t'!C58</f>
        <v>0.28212799999999999</v>
      </c>
      <c r="D58" s="48">
        <f>3.664*'GHG energy - GHG Emissions (M t'!D58</f>
        <v>0.28579199999999999</v>
      </c>
      <c r="E58" s="48">
        <f>3.664*'GHG energy - GHG Emissions (M t'!E58</f>
        <v>0.31876800000000005</v>
      </c>
      <c r="F58" s="48">
        <f>3.664*'GHG energy - GHG Emissions (M t'!F58</f>
        <v>0.31510400000000005</v>
      </c>
      <c r="G58" s="48">
        <f>3.664*'GHG energy - GHG Emissions (M t'!G58</f>
        <v>0.32976</v>
      </c>
      <c r="H58" s="48">
        <f>3.664*'GHG energy - GHG Emissions (M t'!H58</f>
        <v>0.340752</v>
      </c>
      <c r="I58" s="48">
        <f>3.664*'GHG energy - GHG Emissions (M t'!I58</f>
        <v>0.351744</v>
      </c>
      <c r="J58" s="48">
        <f>3.664*'GHG energy - GHG Emissions (M t'!J58</f>
        <v>0.37739200000000001</v>
      </c>
      <c r="K58" s="48">
        <f>3.664*'GHG energy - GHG Emissions (M t'!K58</f>
        <v>0.39571200000000001</v>
      </c>
      <c r="L58" s="48">
        <f>3.664*'GHG energy - GHG Emissions (M t'!L58</f>
        <v>0.42502400000000001</v>
      </c>
      <c r="M58" s="48">
        <f>3.664*'GHG energy - GHG Emissions (M t'!M58</f>
        <v>0.49464000000000008</v>
      </c>
      <c r="N58" s="48">
        <f>3.664*'GHG energy - GHG Emissions (M t'!N58</f>
        <v>0.49097600000000002</v>
      </c>
      <c r="O58" s="48">
        <f>3.664*'GHG energy - GHG Emissions (M t'!O58</f>
        <v>0.52395199999999997</v>
      </c>
      <c r="P58" s="48">
        <f>3.664*'GHG energy - GHG Emissions (M t'!P58</f>
        <v>0.6155520000000001</v>
      </c>
      <c r="Q58" s="48">
        <f>3.664*'GHG energy - GHG Emissions (M t'!Q58</f>
        <v>0.72913600000000012</v>
      </c>
      <c r="R58" s="48">
        <f>3.664*'GHG energy - GHG Emissions (M t'!R58</f>
        <v>0.74745600000000001</v>
      </c>
      <c r="S58" s="48">
        <f>3.664*'GHG energy - GHG Emissions (M t'!S58</f>
        <v>0.670512</v>
      </c>
      <c r="T58" s="48">
        <f>3.664*'GHG energy - GHG Emissions (M t'!T58</f>
        <v>0.56425599999999998</v>
      </c>
      <c r="U58" s="48">
        <f>3.664*'GHG energy - GHG Emissions (M t'!U58</f>
        <v>0.51662399999999997</v>
      </c>
      <c r="V58" s="48">
        <f>3.664*'GHG energy - GHG Emissions (M t'!V58</f>
        <v>0.79508800000000002</v>
      </c>
      <c r="W58" s="48">
        <f>3.664*'GHG energy - GHG Emissions (M t'!W58</f>
        <v>0.89401600000000003</v>
      </c>
      <c r="X58" s="48">
        <f>3.664*'GHG energy - GHG Emissions (M t'!X58</f>
        <v>1.0295840000000001</v>
      </c>
      <c r="Y58" s="48">
        <f>3.664*'GHG energy - GHG Emissions (M t'!Y58</f>
        <v>0.95630400000000004</v>
      </c>
      <c r="Z58" s="48">
        <f>3.664*'GHG energy - GHG Emissions (M t'!Z58</f>
        <v>0.95059756436840881</v>
      </c>
      <c r="AA58" s="48">
        <f>3.664*'GHG energy - GHG Emissions (M t'!AA58</f>
        <v>0.97005967782328029</v>
      </c>
      <c r="AB58" s="35"/>
      <c r="AC58" s="23">
        <f t="shared" si="1"/>
        <v>1.0365713760146125</v>
      </c>
      <c r="AD58" s="35"/>
    </row>
    <row r="59" spans="1:30" ht="22.25" customHeight="1" x14ac:dyDescent="0.2">
      <c r="A59" s="34" t="s">
        <v>58</v>
      </c>
      <c r="B59" s="95">
        <f>3.664*'GHG energy - GHG Emissions (M t'!B59</f>
        <v>0.42136000000000001</v>
      </c>
      <c r="C59" s="96">
        <f>3.664*'GHG energy - GHG Emissions (M t'!C59</f>
        <v>0.43601600000000001</v>
      </c>
      <c r="D59" s="96">
        <f>3.664*'GHG energy - GHG Emissions (M t'!D59</f>
        <v>0.44334400000000002</v>
      </c>
      <c r="E59" s="96">
        <f>3.664*'GHG energy - GHG Emissions (M t'!E59</f>
        <v>0.45433600000000002</v>
      </c>
      <c r="F59" s="96">
        <f>3.664*'GHG energy - GHG Emissions (M t'!F59</f>
        <v>0.46166400000000002</v>
      </c>
      <c r="G59" s="96">
        <f>3.664*'GHG energy - GHG Emissions (M t'!G59</f>
        <v>0.46899200000000002</v>
      </c>
      <c r="H59" s="96">
        <f>3.664*'GHG energy - GHG Emissions (M t'!H59</f>
        <v>0.48731200000000002</v>
      </c>
      <c r="I59" s="96">
        <f>3.664*'GHG energy - GHG Emissions (M t'!I59</f>
        <v>0.52395199999999997</v>
      </c>
      <c r="J59" s="96">
        <f>3.664*'GHG energy - GHG Emissions (M t'!J59</f>
        <v>0.76211200000000001</v>
      </c>
      <c r="K59" s="96">
        <f>3.664*'GHG energy - GHG Emissions (M t'!K59</f>
        <v>0.79508800000000002</v>
      </c>
      <c r="L59" s="96">
        <f>3.664*'GHG energy - GHG Emissions (M t'!L59</f>
        <v>0.82073600000000002</v>
      </c>
      <c r="M59" s="96">
        <f>3.664*'GHG energy - GHG Emissions (M t'!M59</f>
        <v>0.82806400000000002</v>
      </c>
      <c r="N59" s="96">
        <f>3.664*'GHG energy - GHG Emissions (M t'!N59</f>
        <v>0.84638400000000003</v>
      </c>
      <c r="O59" s="96">
        <f>3.664*'GHG energy - GHG Emissions (M t'!O59</f>
        <v>0.84272000000000002</v>
      </c>
      <c r="P59" s="96">
        <f>3.664*'GHG energy - GHG Emissions (M t'!P59</f>
        <v>0.87569600000000003</v>
      </c>
      <c r="Q59" s="96">
        <f>3.664*'GHG energy - GHG Emissions (M t'!Q59</f>
        <v>0.89768000000000003</v>
      </c>
      <c r="R59" s="96">
        <f>3.664*'GHG energy - GHG Emissions (M t'!R59</f>
        <v>0.94164800000000004</v>
      </c>
      <c r="S59" s="96">
        <f>3.664*'GHG energy - GHG Emissions (M t'!S59</f>
        <v>1.0076000000000001</v>
      </c>
      <c r="T59" s="96">
        <f>3.664*'GHG energy - GHG Emissions (M t'!T59</f>
        <v>1.069888</v>
      </c>
      <c r="U59" s="96">
        <f>3.664*'GHG energy - GHG Emissions (M t'!U59</f>
        <v>0.80608000000000002</v>
      </c>
      <c r="V59" s="96">
        <f>3.664*'GHG energy - GHG Emissions (M t'!V59</f>
        <v>0.96363200000000004</v>
      </c>
      <c r="W59" s="96">
        <f>3.664*'GHG energy - GHG Emissions (M t'!W59</f>
        <v>1.0442400000000001</v>
      </c>
      <c r="X59" s="96">
        <f>3.664*'GHG energy - GHG Emissions (M t'!X59</f>
        <v>0.99294400000000016</v>
      </c>
      <c r="Y59" s="96">
        <f>3.664*'GHG energy - GHG Emissions (M t'!Y59</f>
        <v>1.0259200000000002</v>
      </c>
      <c r="Z59" s="96">
        <f>3.664*'GHG energy - GHG Emissions (M t'!Z59</f>
        <v>1.0191496526404848</v>
      </c>
      <c r="AA59" s="96">
        <f>3.664*'GHG energy - GHG Emissions (M t'!AA59</f>
        <v>1.0422402957225358</v>
      </c>
      <c r="AB59" s="35"/>
      <c r="AC59" s="20">
        <f t="shared" si="1"/>
        <v>1.4735150363644767</v>
      </c>
      <c r="AD59" s="35"/>
    </row>
    <row r="60" spans="1:30" ht="22.25" customHeight="1" x14ac:dyDescent="0.2">
      <c r="A60" s="34" t="s">
        <v>59</v>
      </c>
      <c r="B60" s="97">
        <f>3.664*'GHG energy - GHG Emissions (M t'!B60</f>
        <v>0.90500800000000003</v>
      </c>
      <c r="C60" s="48">
        <f>3.664*'GHG energy - GHG Emissions (M t'!C60</f>
        <v>0.94164800000000004</v>
      </c>
      <c r="D60" s="48">
        <f>3.664*'GHG energy - GHG Emissions (M t'!D60</f>
        <v>0.99294400000000016</v>
      </c>
      <c r="E60" s="48">
        <f>3.664*'GHG energy - GHG Emissions (M t'!E60</f>
        <v>1.0259200000000002</v>
      </c>
      <c r="F60" s="48">
        <f>3.664*'GHG energy - GHG Emissions (M t'!F60</f>
        <v>1.1981280000000001</v>
      </c>
      <c r="G60" s="48">
        <f>3.664*'GHG energy - GHG Emissions (M t'!G60</f>
        <v>1.091872</v>
      </c>
      <c r="H60" s="48">
        <f>3.664*'GHG energy - GHG Emissions (M t'!H60</f>
        <v>1.113856</v>
      </c>
      <c r="I60" s="48">
        <f>3.664*'GHG energy - GHG Emissions (M t'!I60</f>
        <v>1.1175200000000001</v>
      </c>
      <c r="J60" s="48">
        <f>3.664*'GHG energy - GHG Emissions (M t'!J60</f>
        <v>1.121184</v>
      </c>
      <c r="K60" s="48">
        <f>3.664*'GHG energy - GHG Emissions (M t'!K60</f>
        <v>1.1468320000000001</v>
      </c>
      <c r="L60" s="48">
        <f>3.664*'GHG energy - GHG Emissions (M t'!L60</f>
        <v>1.17248</v>
      </c>
      <c r="M60" s="48">
        <f>3.664*'GHG energy - GHG Emissions (M t'!M60</f>
        <v>1.2714079999999999</v>
      </c>
      <c r="N60" s="48">
        <f>3.664*'GHG energy - GHG Emissions (M t'!N60</f>
        <v>1.348352</v>
      </c>
      <c r="O60" s="48">
        <f>3.664*'GHG energy - GHG Emissions (M t'!O60</f>
        <v>1.3886560000000001</v>
      </c>
      <c r="P60" s="48">
        <f>3.664*'GHG energy - GHG Emissions (M t'!P60</f>
        <v>1.5352159999999999</v>
      </c>
      <c r="Q60" s="48">
        <f>3.664*'GHG energy - GHG Emissions (M t'!Q60</f>
        <v>1.5865120000000001</v>
      </c>
      <c r="R60" s="48">
        <f>3.664*'GHG energy - GHG Emissions (M t'!R60</f>
        <v>1.6084960000000001</v>
      </c>
      <c r="S60" s="48">
        <f>3.664*'GHG energy - GHG Emissions (M t'!S60</f>
        <v>1.8429920000000002</v>
      </c>
      <c r="T60" s="48">
        <f>3.664*'GHG energy - GHG Emissions (M t'!T60</f>
        <v>1.9345920000000001</v>
      </c>
      <c r="U60" s="48">
        <f>3.664*'GHG energy - GHG Emissions (M t'!U60</f>
        <v>2.1214559999999998</v>
      </c>
      <c r="V60" s="48">
        <f>3.664*'GHG energy - GHG Emissions (M t'!V60</f>
        <v>2.2350400000000001</v>
      </c>
      <c r="W60" s="48">
        <f>3.664*'GHG energy - GHG Emissions (M t'!W60</f>
        <v>2.3925920000000001</v>
      </c>
      <c r="X60" s="48">
        <f>3.664*'GHG energy - GHG Emissions (M t'!X60</f>
        <v>2.652736</v>
      </c>
      <c r="Y60" s="48">
        <f>3.664*'GHG energy - GHG Emissions (M t'!Y60</f>
        <v>2.6454080000000002</v>
      </c>
      <c r="Z60" s="48">
        <f>3.664*'GHG energy - GHG Emissions (M t'!Z60</f>
        <v>2.6300779991930985</v>
      </c>
      <c r="AA60" s="48">
        <f>3.664*'GHG energy - GHG Emissions (M t'!AA60</f>
        <v>2.6823618124574562</v>
      </c>
      <c r="AB60" s="35"/>
      <c r="AC60" s="23">
        <f t="shared" si="1"/>
        <v>1.9639095040678713</v>
      </c>
      <c r="AD60" s="35"/>
    </row>
    <row r="61" spans="1:30" ht="22.25" customHeight="1" x14ac:dyDescent="0.2">
      <c r="A61" s="34" t="s">
        <v>60</v>
      </c>
      <c r="B61" s="95">
        <f>3.664*'GHG energy - GHG Emissions (M t'!B61</f>
        <v>0.73280000000000012</v>
      </c>
      <c r="C61" s="96">
        <f>3.664*'GHG energy - GHG Emissions (M t'!C61</f>
        <v>0.72180800000000001</v>
      </c>
      <c r="D61" s="96">
        <f>3.664*'GHG energy - GHG Emissions (M t'!D61</f>
        <v>0.699824</v>
      </c>
      <c r="E61" s="96">
        <f>3.664*'GHG energy - GHG Emissions (M t'!E61</f>
        <v>0.78043200000000001</v>
      </c>
      <c r="F61" s="96">
        <f>3.664*'GHG energy - GHG Emissions (M t'!F61</f>
        <v>0.77310400000000001</v>
      </c>
      <c r="G61" s="96">
        <f>3.664*'GHG energy - GHG Emissions (M t'!G61</f>
        <v>0.80974400000000002</v>
      </c>
      <c r="H61" s="96">
        <f>3.664*'GHG energy - GHG Emissions (M t'!H61</f>
        <v>0.90134400000000003</v>
      </c>
      <c r="I61" s="96">
        <f>3.664*'GHG energy - GHG Emissions (M t'!I61</f>
        <v>0.90867200000000004</v>
      </c>
      <c r="J61" s="96">
        <f>3.664*'GHG energy - GHG Emissions (M t'!J61</f>
        <v>0.95630400000000004</v>
      </c>
      <c r="K61" s="96">
        <f>3.664*'GHG energy - GHG Emissions (M t'!K61</f>
        <v>0.95264000000000004</v>
      </c>
      <c r="L61" s="96">
        <f>3.664*'GHG energy - GHG Emissions (M t'!L61</f>
        <v>0.69616</v>
      </c>
      <c r="M61" s="96">
        <f>3.664*'GHG energy - GHG Emissions (M t'!M61</f>
        <v>0.65585599999999999</v>
      </c>
      <c r="N61" s="96">
        <f>3.664*'GHG energy - GHG Emissions (M t'!N61</f>
        <v>0.699824</v>
      </c>
      <c r="O61" s="96">
        <f>3.664*'GHG energy - GHG Emissions (M t'!O61</f>
        <v>0.75844800000000001</v>
      </c>
      <c r="P61" s="96">
        <f>3.664*'GHG energy - GHG Emissions (M t'!P61</f>
        <v>0.81340800000000002</v>
      </c>
      <c r="Q61" s="96">
        <f>3.664*'GHG energy - GHG Emissions (M t'!Q61</f>
        <v>0.71448</v>
      </c>
      <c r="R61" s="96">
        <f>3.664*'GHG energy - GHG Emissions (M t'!R61</f>
        <v>0.692496</v>
      </c>
      <c r="S61" s="96">
        <f>3.664*'GHG energy - GHG Emissions (M t'!S61</f>
        <v>0.72180800000000001</v>
      </c>
      <c r="T61" s="96">
        <f>3.664*'GHG energy - GHG Emissions (M t'!T61</f>
        <v>0.80974400000000002</v>
      </c>
      <c r="U61" s="96">
        <f>3.664*'GHG energy - GHG Emissions (M t'!U61</f>
        <v>0.96729600000000004</v>
      </c>
      <c r="V61" s="96">
        <f>3.664*'GHG energy - GHG Emissions (M t'!V61</f>
        <v>1.17248</v>
      </c>
      <c r="W61" s="96">
        <f>3.664*'GHG energy - GHG Emissions (M t'!W61</f>
        <v>1.326368</v>
      </c>
      <c r="X61" s="96">
        <f>3.664*'GHG energy - GHG Emissions (M t'!X61</f>
        <v>1.8649760000000002</v>
      </c>
      <c r="Y61" s="96">
        <f>3.664*'GHG energy - GHG Emissions (M t'!Y61</f>
        <v>1.9602400000000002</v>
      </c>
      <c r="Z61" s="96">
        <f>3.664*'GHG energy - GHG Emissions (M t'!Z61</f>
        <v>2.0711349202275269</v>
      </c>
      <c r="AA61" s="96">
        <f>3.664*'GHG energy - GHG Emissions (M t'!AA61</f>
        <v>2.0888887669203768</v>
      </c>
      <c r="AB61" s="35"/>
      <c r="AC61" s="20">
        <f t="shared" si="1"/>
        <v>1.850557815120601</v>
      </c>
      <c r="AD61" s="35"/>
    </row>
    <row r="62" spans="1:30" ht="22.25" customHeight="1" x14ac:dyDescent="0.2">
      <c r="A62" s="34" t="s">
        <v>61</v>
      </c>
      <c r="B62" s="97">
        <f>3.664*'GHG energy - GHG Emissions (M t'!B62</f>
        <v>38.131247999999999</v>
      </c>
      <c r="C62" s="48">
        <f>3.664*'GHG energy - GHG Emissions (M t'!C62</f>
        <v>39.981568000000003</v>
      </c>
      <c r="D62" s="48">
        <f>3.664*'GHG energy - GHG Emissions (M t'!D62</f>
        <v>64.237248000000008</v>
      </c>
      <c r="E62" s="48">
        <f>3.664*'GHG energy - GHG Emissions (M t'!E62</f>
        <v>58.220960000000005</v>
      </c>
      <c r="F62" s="48">
        <f>3.664*'GHG energy - GHG Emissions (M t'!F62</f>
        <v>44.829039999999999</v>
      </c>
      <c r="G62" s="48">
        <f>3.664*'GHG energy - GHG Emissions (M t'!G62</f>
        <v>33.239808000000004</v>
      </c>
      <c r="H62" s="48">
        <f>3.664*'GHG energy - GHG Emissions (M t'!H62</f>
        <v>38.904352000000003</v>
      </c>
      <c r="I62" s="48">
        <f>3.664*'GHG energy - GHG Emissions (M t'!I62</f>
        <v>40.142783999999999</v>
      </c>
      <c r="J62" s="48">
        <f>3.664*'GHG energy - GHG Emissions (M t'!J62</f>
        <v>40.131791999999997</v>
      </c>
      <c r="K62" s="48">
        <f>3.664*'GHG energy - GHG Emissions (M t'!K62</f>
        <v>44.737440000000007</v>
      </c>
      <c r="L62" s="48">
        <f>3.664*'GHG energy - GHG Emissions (M t'!L62</f>
        <v>79.105760000000004</v>
      </c>
      <c r="M62" s="48">
        <f>3.664*'GHG energy - GHG Emissions (M t'!M62</f>
        <v>83.27172800000001</v>
      </c>
      <c r="N62" s="48">
        <f>3.664*'GHG energy - GHG Emissions (M t'!N62</f>
        <v>98.033984000000004</v>
      </c>
      <c r="O62" s="48">
        <f>3.664*'GHG energy - GHG Emissions (M t'!O62</f>
        <v>93.054608000000002</v>
      </c>
      <c r="P62" s="48">
        <f>3.664*'GHG energy - GHG Emissions (M t'!P62</f>
        <v>96.960432000000011</v>
      </c>
      <c r="Q62" s="48">
        <f>3.664*'GHG energy - GHG Emissions (M t'!Q62</f>
        <v>104.60353600000001</v>
      </c>
      <c r="R62" s="48">
        <f>3.664*'GHG energy - GHG Emissions (M t'!R62</f>
        <v>98.810752000000008</v>
      </c>
      <c r="S62" s="48">
        <f>3.664*'GHG energy - GHG Emissions (M t'!S62</f>
        <v>94.978208000000009</v>
      </c>
      <c r="T62" s="48">
        <f>3.664*'GHG energy - GHG Emissions (M t'!T62</f>
        <v>96.070080000000004</v>
      </c>
      <c r="U62" s="48">
        <f>3.664*'GHG energy - GHG Emissions (M t'!U62</f>
        <v>76.672864000000004</v>
      </c>
      <c r="V62" s="48">
        <f>3.664*'GHG energy - GHG Emissions (M t'!V62</f>
        <v>91.940752000000003</v>
      </c>
      <c r="W62" s="48">
        <f>3.664*'GHG energy - GHG Emissions (M t'!W62</f>
        <v>96.015119999999996</v>
      </c>
      <c r="X62" s="48">
        <f>3.664*'GHG energy - GHG Emissions (M t'!X62</f>
        <v>99.554544000000007</v>
      </c>
      <c r="Y62" s="48">
        <f>3.664*'GHG energy - GHG Emissions (M t'!Y62</f>
        <v>95.571776</v>
      </c>
      <c r="Z62" s="48">
        <f>3.664*'GHG energy - GHG Emissions (M t'!Z62</f>
        <v>98.937332208634174</v>
      </c>
      <c r="AA62" s="48">
        <f>3.664*'GHG energy - GHG Emissions (M t'!AA62</f>
        <v>104.33610328757197</v>
      </c>
      <c r="AB62" s="35"/>
      <c r="AC62" s="23">
        <f t="shared" si="1"/>
        <v>1.7362362566148366</v>
      </c>
      <c r="AD62" s="35"/>
    </row>
    <row r="63" spans="1:30" ht="22.25" customHeight="1" x14ac:dyDescent="0.2">
      <c r="A63" s="34" t="s">
        <v>62</v>
      </c>
      <c r="B63" s="95">
        <f>3.664*'GHG energy - GHG Emissions (M t'!B63</f>
        <v>7.3280000000000003E-3</v>
      </c>
      <c r="C63" s="96">
        <f>3.664*'GHG energy - GHG Emissions (M t'!C63</f>
        <v>7.3280000000000003E-3</v>
      </c>
      <c r="D63" s="96">
        <f>3.664*'GHG energy - GHG Emissions (M t'!D63</f>
        <v>7.3280000000000003E-3</v>
      </c>
      <c r="E63" s="96">
        <f>3.664*'GHG energy - GHG Emissions (M t'!E63</f>
        <v>1.0992E-2</v>
      </c>
      <c r="F63" s="96">
        <f>3.664*'GHG energy - GHG Emissions (M t'!F63</f>
        <v>1.0992E-2</v>
      </c>
      <c r="G63" s="96">
        <f>3.664*'GHG energy - GHG Emissions (M t'!G63</f>
        <v>1.0992E-2</v>
      </c>
      <c r="H63" s="96">
        <f>3.664*'GHG energy - GHG Emissions (M t'!H63</f>
        <v>1.0992E-2</v>
      </c>
      <c r="I63" s="96">
        <f>3.664*'GHG energy - GHG Emissions (M t'!I63</f>
        <v>1.0992E-2</v>
      </c>
      <c r="J63" s="96">
        <f>3.664*'GHG energy - GHG Emissions (M t'!J63</f>
        <v>1.0992E-2</v>
      </c>
      <c r="K63" s="96">
        <f>3.664*'GHG energy - GHG Emissions (M t'!K63</f>
        <v>1.0992E-2</v>
      </c>
      <c r="L63" s="96">
        <f>3.664*'GHG energy - GHG Emissions (M t'!L63</f>
        <v>1.0992E-2</v>
      </c>
      <c r="M63" s="96">
        <f>3.664*'GHG energy - GHG Emissions (M t'!M63</f>
        <v>1.0992E-2</v>
      </c>
      <c r="N63" s="96">
        <f>3.664*'GHG energy - GHG Emissions (M t'!N63</f>
        <v>1.0992E-2</v>
      </c>
      <c r="O63" s="96">
        <f>3.664*'GHG energy - GHG Emissions (M t'!O63</f>
        <v>1.0992E-2</v>
      </c>
      <c r="P63" s="96">
        <f>3.664*'GHG energy - GHG Emissions (M t'!P63</f>
        <v>1.0992E-2</v>
      </c>
      <c r="Q63" s="96">
        <f>3.664*'GHG energy - GHG Emissions (M t'!Q63</f>
        <v>1.0992E-2</v>
      </c>
      <c r="R63" s="96">
        <f>3.664*'GHG energy - GHG Emissions (M t'!R63</f>
        <v>1.0992E-2</v>
      </c>
      <c r="S63" s="96">
        <f>3.664*'GHG energy - GHG Emissions (M t'!S63</f>
        <v>1.0992E-2</v>
      </c>
      <c r="T63" s="96">
        <f>3.664*'GHG energy - GHG Emissions (M t'!T63</f>
        <v>1.0992E-2</v>
      </c>
      <c r="U63" s="96">
        <f>3.664*'GHG energy - GHG Emissions (M t'!U63</f>
        <v>1.0992E-2</v>
      </c>
      <c r="V63" s="96">
        <f>3.664*'GHG energy - GHG Emissions (M t'!V63</f>
        <v>1.0992E-2</v>
      </c>
      <c r="W63" s="96">
        <f>3.664*'GHG energy - GHG Emissions (M t'!W63</f>
        <v>1.0992E-2</v>
      </c>
      <c r="X63" s="96">
        <f>3.664*'GHG energy - GHG Emissions (M t'!X63</f>
        <v>1.0992E-2</v>
      </c>
      <c r="Y63" s="96">
        <f>3.664*'GHG energy - GHG Emissions (M t'!Y63</f>
        <v>1.0992E-2</v>
      </c>
      <c r="Z63" s="96">
        <f>3.664*'GHG energy - GHG Emissions (M t'!Z63</f>
        <v>1.0919460564005199E-2</v>
      </c>
      <c r="AA63" s="96">
        <f>3.664*'GHG energy - GHG Emissions (M t'!AA63</f>
        <v>1.1166860311312884E-2</v>
      </c>
      <c r="AB63" s="35"/>
      <c r="AC63" s="20">
        <f t="shared" si="1"/>
        <v>0.52386194204597214</v>
      </c>
      <c r="AD63" s="35"/>
    </row>
    <row r="64" spans="1:30" ht="22.25" customHeight="1" x14ac:dyDescent="0.2">
      <c r="A64" s="34" t="s">
        <v>63</v>
      </c>
      <c r="B64" s="97">
        <f>3.664*'GHG energy - GHG Emissions (M t'!B64</f>
        <v>3.1803520000000001</v>
      </c>
      <c r="C64" s="48">
        <f>3.664*'GHG energy - GHG Emissions (M t'!C64</f>
        <v>3.4221760000000003</v>
      </c>
      <c r="D64" s="48">
        <f>3.664*'GHG energy - GHG Emissions (M t'!D64</f>
        <v>3.4771360000000002</v>
      </c>
      <c r="E64" s="48">
        <f>3.664*'GHG energy - GHG Emissions (M t'!E64</f>
        <v>3.5907200000000001</v>
      </c>
      <c r="F64" s="48">
        <f>3.664*'GHG energy - GHG Emissions (M t'!F64</f>
        <v>3.8984960000000002</v>
      </c>
      <c r="G64" s="48">
        <f>3.664*'GHG energy - GHG Emissions (M t'!G64</f>
        <v>3.4917920000000002</v>
      </c>
      <c r="H64" s="48">
        <f>3.664*'GHG energy - GHG Emissions (M t'!H64</f>
        <v>3.7372800000000002</v>
      </c>
      <c r="I64" s="48">
        <f>3.664*'GHG energy - GHG Emissions (M t'!I64</f>
        <v>3.2609600000000003</v>
      </c>
      <c r="J64" s="48">
        <f>3.664*'GHG energy - GHG Emissions (M t'!J64</f>
        <v>3.4258400000000004</v>
      </c>
      <c r="K64" s="48">
        <f>3.664*'GHG energy - GHG Emissions (M t'!K64</f>
        <v>3.6969759999999998</v>
      </c>
      <c r="L64" s="48">
        <f>3.664*'GHG energy - GHG Emissions (M t'!L64</f>
        <v>3.9351360000000004</v>
      </c>
      <c r="M64" s="48">
        <f>3.664*'GHG energy - GHG Emissions (M t'!M64</f>
        <v>4.3271839999999999</v>
      </c>
      <c r="N64" s="48">
        <f>3.664*'GHG energy - GHG Emissions (M t'!N64</f>
        <v>4.5067200000000005</v>
      </c>
      <c r="O64" s="48">
        <f>3.664*'GHG energy - GHG Emissions (M t'!O64</f>
        <v>4.972048</v>
      </c>
      <c r="P64" s="48">
        <f>3.664*'GHG energy - GHG Emissions (M t'!P64</f>
        <v>5.2285280000000007</v>
      </c>
      <c r="Q64" s="48">
        <f>3.664*'GHG energy - GHG Emissions (M t'!Q64</f>
        <v>5.8074399999999997</v>
      </c>
      <c r="R64" s="48">
        <f>3.664*'GHG energy - GHG Emissions (M t'!R64</f>
        <v>4.7265600000000001</v>
      </c>
      <c r="S64" s="48">
        <f>3.664*'GHG energy - GHG Emissions (M t'!S64</f>
        <v>5.1772320000000001</v>
      </c>
      <c r="T64" s="48">
        <f>3.664*'GHG energy - GHG Emissions (M t'!T64</f>
        <v>5.089296</v>
      </c>
      <c r="U64" s="48">
        <f>3.664*'GHG energy - GHG Emissions (M t'!U64</f>
        <v>4.58</v>
      </c>
      <c r="V64" s="48">
        <f>3.664*'GHG energy - GHG Emissions (M t'!V64</f>
        <v>7.7383680000000004</v>
      </c>
      <c r="W64" s="48">
        <f>3.664*'GHG energy - GHG Emissions (M t'!W64</f>
        <v>8.3612479999999998</v>
      </c>
      <c r="X64" s="48">
        <f>3.664*'GHG energy - GHG Emissions (M t'!X64</f>
        <v>7.9069120000000002</v>
      </c>
      <c r="Y64" s="48">
        <f>3.664*'GHG energy - GHG Emissions (M t'!Y64</f>
        <v>8.416208000000001</v>
      </c>
      <c r="Z64" s="48">
        <f>3.664*'GHG energy - GHG Emissions (M t'!Z64</f>
        <v>8.6819269897797113</v>
      </c>
      <c r="AA64" s="48">
        <f>3.664*'GHG energy - GHG Emissions (M t'!AA64</f>
        <v>8.7623385840148007</v>
      </c>
      <c r="AB64" s="35"/>
      <c r="AC64" s="23">
        <f t="shared" si="1"/>
        <v>1.7551474126181004</v>
      </c>
      <c r="AD64" s="35"/>
    </row>
    <row r="65" spans="1:30" ht="22.25" customHeight="1" x14ac:dyDescent="0.2">
      <c r="A65" s="34" t="s">
        <v>64</v>
      </c>
      <c r="B65" s="95">
        <f>3.664*'GHG energy - GHG Emissions (M t'!B65</f>
        <v>0.48731200000000002</v>
      </c>
      <c r="C65" s="96">
        <f>3.664*'GHG energy - GHG Emissions (M t'!C65</f>
        <v>0.54593599999999998</v>
      </c>
      <c r="D65" s="96">
        <f>3.664*'GHG energy - GHG Emissions (M t'!D65</f>
        <v>0.44700800000000002</v>
      </c>
      <c r="E65" s="96">
        <f>3.664*'GHG energy - GHG Emissions (M t'!E65</f>
        <v>0.44700800000000002</v>
      </c>
      <c r="F65" s="96">
        <f>3.664*'GHG energy - GHG Emissions (M t'!F65</f>
        <v>0.51296000000000008</v>
      </c>
      <c r="G65" s="96">
        <f>3.664*'GHG energy - GHG Emissions (M t'!G65</f>
        <v>0.39937600000000001</v>
      </c>
      <c r="H65" s="96">
        <f>3.664*'GHG energy - GHG Emissions (M t'!H65</f>
        <v>0.47265600000000002</v>
      </c>
      <c r="I65" s="96">
        <f>3.664*'GHG energy - GHG Emissions (M t'!I65</f>
        <v>0.44334400000000002</v>
      </c>
      <c r="J65" s="96">
        <f>3.664*'GHG energy - GHG Emissions (M t'!J65</f>
        <v>0.41403200000000001</v>
      </c>
      <c r="K65" s="96">
        <f>3.664*'GHG energy - GHG Emissions (M t'!K65</f>
        <v>0.36640000000000006</v>
      </c>
      <c r="L65" s="96">
        <f>3.664*'GHG energy - GHG Emissions (M t'!L65</f>
        <v>0.42502400000000001</v>
      </c>
      <c r="M65" s="96">
        <f>3.664*'GHG energy - GHG Emissions (M t'!M65</f>
        <v>0.56791999999999998</v>
      </c>
      <c r="N65" s="96">
        <f>3.664*'GHG energy - GHG Emissions (M t'!N65</f>
        <v>0.6082240000000001</v>
      </c>
      <c r="O65" s="96">
        <f>3.664*'GHG energy - GHG Emissions (M t'!O65</f>
        <v>0.65219199999999999</v>
      </c>
      <c r="P65" s="96">
        <f>3.664*'GHG energy - GHG Emissions (M t'!P65</f>
        <v>0.64119999999999999</v>
      </c>
      <c r="Q65" s="96">
        <f>3.664*'GHG energy - GHG Emissions (M t'!Q65</f>
        <v>0.54593599999999998</v>
      </c>
      <c r="R65" s="96">
        <f>3.664*'GHG energy - GHG Emissions (M t'!R65</f>
        <v>0.73280000000000012</v>
      </c>
      <c r="S65" s="96">
        <f>3.664*'GHG energy - GHG Emissions (M t'!S65</f>
        <v>0.64119999999999999</v>
      </c>
      <c r="T65" s="96">
        <f>3.664*'GHG energy - GHG Emissions (M t'!T65</f>
        <v>0.663184</v>
      </c>
      <c r="U65" s="96">
        <f>3.664*'GHG energy - GHG Emissions (M t'!U65</f>
        <v>0.65219199999999999</v>
      </c>
      <c r="V65" s="96">
        <f>3.664*'GHG energy - GHG Emissions (M t'!V65</f>
        <v>0.72547200000000012</v>
      </c>
      <c r="W65" s="96">
        <f>3.664*'GHG energy - GHG Emissions (M t'!W65</f>
        <v>0.89768000000000003</v>
      </c>
      <c r="X65" s="96">
        <f>3.664*'GHG energy - GHG Emissions (M t'!X65</f>
        <v>1.0295840000000001</v>
      </c>
      <c r="Y65" s="96">
        <f>3.664*'GHG energy - GHG Emissions (M t'!Y65</f>
        <v>1.1908000000000001</v>
      </c>
      <c r="Z65" s="96">
        <f>3.664*'GHG energy - GHG Emissions (M t'!Z65</f>
        <v>1.1839812930164884</v>
      </c>
      <c r="AA65" s="96">
        <f>3.664*'GHG energy - GHG Emissions (M t'!AA65</f>
        <v>1.2072368692634108</v>
      </c>
      <c r="AB65" s="35"/>
      <c r="AC65" s="20">
        <f t="shared" si="1"/>
        <v>1.4773386849973134</v>
      </c>
      <c r="AD65" s="35"/>
    </row>
    <row r="66" spans="1:30" ht="22.25" customHeight="1" x14ac:dyDescent="0.2">
      <c r="A66" s="34" t="s">
        <v>65</v>
      </c>
      <c r="B66" s="97">
        <f>3.664*'GHG energy - GHG Emissions (M t'!B66</f>
        <v>0.77310400000000001</v>
      </c>
      <c r="C66" s="48">
        <f>3.664*'GHG energy - GHG Emissions (M t'!C66</f>
        <v>0.84272000000000002</v>
      </c>
      <c r="D66" s="48">
        <f>3.664*'GHG energy - GHG Emissions (M t'!D66</f>
        <v>0.83539200000000002</v>
      </c>
      <c r="E66" s="48">
        <f>3.664*'GHG energy - GHG Emissions (M t'!E66</f>
        <v>0.86470400000000003</v>
      </c>
      <c r="F66" s="48">
        <f>3.664*'GHG energy - GHG Emissions (M t'!F66</f>
        <v>0.83172800000000002</v>
      </c>
      <c r="G66" s="48">
        <f>3.664*'GHG energy - GHG Emissions (M t'!G66</f>
        <v>0.95264000000000004</v>
      </c>
      <c r="H66" s="48">
        <f>3.664*'GHG energy - GHG Emissions (M t'!H66</f>
        <v>1.0588960000000001</v>
      </c>
      <c r="I66" s="48">
        <f>3.664*'GHG energy - GHG Emissions (M t'!I66</f>
        <v>0.98561600000000005</v>
      </c>
      <c r="J66" s="48">
        <f>3.664*'GHG energy - GHG Emissions (M t'!J66</f>
        <v>1.165152</v>
      </c>
      <c r="K66" s="48">
        <f>3.664*'GHG energy - GHG Emissions (M t'!K66</f>
        <v>1.5352159999999999</v>
      </c>
      <c r="L66" s="48">
        <f>3.664*'GHG energy - GHG Emissions (M t'!L66</f>
        <v>1.3593440000000001</v>
      </c>
      <c r="M66" s="48">
        <f>3.664*'GHG energy - GHG Emissions (M t'!M66</f>
        <v>1.1614880000000001</v>
      </c>
      <c r="N66" s="48">
        <f>3.664*'GHG energy - GHG Emissions (M t'!N66</f>
        <v>1.2311040000000002</v>
      </c>
      <c r="O66" s="48">
        <f>3.664*'GHG energy - GHG Emissions (M t'!O66</f>
        <v>1.4619360000000001</v>
      </c>
      <c r="P66" s="48">
        <f>3.664*'GHG energy - GHG Emissions (M t'!P66</f>
        <v>1.3959840000000001</v>
      </c>
      <c r="Q66" s="48">
        <f>3.664*'GHG energy - GHG Emissions (M t'!Q66</f>
        <v>1.3373600000000001</v>
      </c>
      <c r="R66" s="48">
        <f>3.664*'GHG energy - GHG Emissions (M t'!R66</f>
        <v>1.2201120000000001</v>
      </c>
      <c r="S66" s="48">
        <f>3.664*'GHG energy - GHG Emissions (M t'!S66</f>
        <v>1.406976</v>
      </c>
      <c r="T66" s="48">
        <f>3.664*'GHG energy - GHG Emissions (M t'!T66</f>
        <v>1.6817760000000002</v>
      </c>
      <c r="U66" s="48">
        <f>3.664*'GHG energy - GHG Emissions (M t'!U66</f>
        <v>2.7809760000000003</v>
      </c>
      <c r="V66" s="48">
        <f>3.664*'GHG energy - GHG Emissions (M t'!V66</f>
        <v>2.608768</v>
      </c>
      <c r="W66" s="48">
        <f>3.664*'GHG energy - GHG Emissions (M t'!W66</f>
        <v>2.4072480000000001</v>
      </c>
      <c r="X66" s="48">
        <f>3.664*'GHG energy - GHG Emissions (M t'!X66</f>
        <v>2.1617600000000001</v>
      </c>
      <c r="Y66" s="48">
        <f>3.664*'GHG energy - GHG Emissions (M t'!Y66</f>
        <v>2.2277119999999999</v>
      </c>
      <c r="Z66" s="48">
        <f>3.664*'GHG energy - GHG Emissions (M t'!Z66</f>
        <v>2.2170728827207622</v>
      </c>
      <c r="AA66" s="48">
        <f>3.664*'GHG energy - GHG Emissions (M t'!AA66</f>
        <v>2.2533581789925567</v>
      </c>
      <c r="AB66" s="35"/>
      <c r="AC66" s="23">
        <f t="shared" si="1"/>
        <v>1.9146895876784451</v>
      </c>
      <c r="AD66" s="35"/>
    </row>
    <row r="67" spans="1:30" ht="24.5" customHeight="1" x14ac:dyDescent="0.2">
      <c r="A67" s="36" t="s">
        <v>1</v>
      </c>
      <c r="B67" s="100">
        <f t="shared" ref="B67:AA67" si="2">B35+B25+B4+B49+B43</f>
        <v>660.05128000000013</v>
      </c>
      <c r="C67" s="101">
        <f t="shared" si="2"/>
        <v>689.70769599999994</v>
      </c>
      <c r="D67" s="102">
        <f t="shared" si="2"/>
        <v>689.45854400000007</v>
      </c>
      <c r="E67" s="102">
        <f t="shared" si="2"/>
        <v>719.25785600000017</v>
      </c>
      <c r="F67" s="102">
        <f t="shared" si="2"/>
        <v>724.44607999999994</v>
      </c>
      <c r="G67" s="102">
        <f t="shared" si="2"/>
        <v>766.91550400000006</v>
      </c>
      <c r="H67" s="102">
        <f t="shared" si="2"/>
        <v>789.53704000000016</v>
      </c>
      <c r="I67" s="102">
        <f t="shared" si="2"/>
        <v>800.09302400000001</v>
      </c>
      <c r="J67" s="102">
        <f t="shared" si="2"/>
        <v>835.40299200000004</v>
      </c>
      <c r="K67" s="102">
        <f t="shared" si="2"/>
        <v>829.91798400000005</v>
      </c>
      <c r="L67" s="102">
        <f t="shared" si="2"/>
        <v>887.95208000000002</v>
      </c>
      <c r="M67" s="102">
        <f t="shared" si="2"/>
        <v>878.01897600000007</v>
      </c>
      <c r="N67" s="102">
        <f t="shared" si="2"/>
        <v>890.43627200000014</v>
      </c>
      <c r="O67" s="102">
        <f t="shared" si="2"/>
        <v>953.98102400000016</v>
      </c>
      <c r="P67" s="102">
        <f t="shared" si="2"/>
        <v>1023.864496</v>
      </c>
      <c r="Q67" s="102">
        <f t="shared" si="2"/>
        <v>1045.3025600000001</v>
      </c>
      <c r="R67" s="102">
        <f t="shared" si="2"/>
        <v>1081.11816</v>
      </c>
      <c r="S67" s="102">
        <f t="shared" si="2"/>
        <v>1121.6932959999999</v>
      </c>
      <c r="T67" s="102">
        <f t="shared" si="2"/>
        <v>1176.0340800000001</v>
      </c>
      <c r="U67" s="102">
        <f t="shared" si="2"/>
        <v>1193.4564</v>
      </c>
      <c r="V67" s="102">
        <f t="shared" si="2"/>
        <v>1190.4445920000003</v>
      </c>
      <c r="W67" s="102">
        <f t="shared" si="2"/>
        <v>1201.99352</v>
      </c>
      <c r="X67" s="102">
        <f t="shared" si="2"/>
        <v>1260.8007200000002</v>
      </c>
      <c r="Y67" s="102">
        <f t="shared" si="2"/>
        <v>1263.5774464209462</v>
      </c>
      <c r="Z67" s="102">
        <f t="shared" si="2"/>
        <v>1302.9350051686642</v>
      </c>
      <c r="AA67" s="102">
        <f t="shared" si="2"/>
        <v>1304.3321560103768</v>
      </c>
      <c r="AB67" s="35"/>
      <c r="AC67" s="39">
        <f t="shared" si="1"/>
        <v>0.9761073048905784</v>
      </c>
      <c r="AD67" s="49"/>
    </row>
    <row r="68" spans="1:30" ht="22.75" customHeight="1" x14ac:dyDescent="0.2">
      <c r="A68" s="34"/>
      <c r="B68" s="103"/>
      <c r="C68" s="130" t="s">
        <v>75</v>
      </c>
      <c r="D68" s="131"/>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3"/>
      <c r="AC68" s="43"/>
      <c r="AD68" s="41"/>
    </row>
  </sheetData>
  <mergeCells count="3">
    <mergeCell ref="A1:AD1"/>
    <mergeCell ref="C68:AB68"/>
    <mergeCell ref="C2:D2"/>
  </mergeCells>
  <pageMargins left="1" right="1" top="1" bottom="1" header="0.25" footer="0.25"/>
  <pageSetup orientation="portrait"/>
  <headerFooter>
    <oddFooter>&amp;C&amp;"Helvetica,Regular"&amp;12&amp;K000000&amp;P</oddFoot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8"/>
  <sheetViews>
    <sheetView showGridLines="0" workbookViewId="0">
      <pane xSplit="1" ySplit="3" topLeftCell="B53" activePane="bottomRight" state="frozen"/>
      <selection pane="topRight"/>
      <selection pane="bottomLeft"/>
      <selection pane="bottomRight" activeCell="F73" sqref="F73"/>
    </sheetView>
  </sheetViews>
  <sheetFormatPr baseColWidth="10" defaultColWidth="12.25" defaultRowHeight="21.75" customHeight="1" x14ac:dyDescent="0.2"/>
  <cols>
    <col min="1" max="1" width="22.25" style="104" customWidth="1"/>
    <col min="2" max="2" width="10.875" style="104" customWidth="1"/>
    <col min="3" max="3" width="9.75" style="104" customWidth="1"/>
    <col min="4" max="27" width="10.875" style="104" customWidth="1"/>
    <col min="28" max="28" width="1.875" style="104" customWidth="1"/>
    <col min="29" max="29" width="10.875" style="104" customWidth="1"/>
    <col min="30" max="30" width="2.25" style="104" customWidth="1"/>
    <col min="31" max="256" width="12.25" customWidth="1"/>
  </cols>
  <sheetData>
    <row r="1" spans="1:30" ht="30" customHeight="1" x14ac:dyDescent="0.2">
      <c r="A1" s="120" t="s">
        <v>79</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row>
    <row r="2" spans="1:30" ht="50.5" customHeight="1" x14ac:dyDescent="0.25">
      <c r="A2" s="77" t="s">
        <v>80</v>
      </c>
      <c r="B2" s="4"/>
      <c r="C2" s="125"/>
      <c r="D2" s="126"/>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105">
        <f>(1000000*'GHG energy - GHG Emissions (M 1'!B4)/('Population Total - Country Popu'!C4*1000)</f>
        <v>0.18369312350669906</v>
      </c>
      <c r="C4" s="106">
        <f>(1000000*'GHG energy - GHG Emissions (M 1'!C4)/('Population Total - Country Popu'!D4*1000)</f>
        <v>0.17832139577594128</v>
      </c>
      <c r="D4" s="106">
        <f>(1000000*'GHG energy - GHG Emissions (M 1'!D4)/('Population Total - Country Popu'!E4*1000)</f>
        <v>0.18266471236288742</v>
      </c>
      <c r="E4" s="106">
        <f>(1000000*'GHG energy - GHG Emissions (M 1'!E4)/('Population Total - Country Popu'!F4*1000)</f>
        <v>0.1818041415416258</v>
      </c>
      <c r="F4" s="106">
        <f>(1000000*'GHG energy - GHG Emissions (M 1'!F4)/('Population Total - Country Popu'!G4*1000)</f>
        <v>0.18486035231044171</v>
      </c>
      <c r="G4" s="106">
        <f>(1000000*'GHG energy - GHG Emissions (M 1'!G4)/('Population Total - Country Popu'!H4*1000)</f>
        <v>0.18181947361643364</v>
      </c>
      <c r="H4" s="106">
        <f>(1000000*'GHG energy - GHG Emissions (M 1'!H4)/('Population Total - Country Popu'!I4*1000)</f>
        <v>0.18543605690740886</v>
      </c>
      <c r="I4" s="106">
        <f>(1000000*'GHG energy - GHG Emissions (M 1'!I4)/('Population Total - Country Popu'!J4*1000)</f>
        <v>0.17624506204182</v>
      </c>
      <c r="J4" s="106">
        <f>(1000000*'GHG energy - GHG Emissions (M 1'!J4)/('Population Total - Country Popu'!K4*1000)</f>
        <v>0.17829473006507451</v>
      </c>
      <c r="K4" s="106">
        <f>(1000000*'GHG energy - GHG Emissions (M 1'!K4)/('Population Total - Country Popu'!L4*1000)</f>
        <v>0.18131492797213866</v>
      </c>
      <c r="L4" s="106">
        <f>(1000000*'GHG energy - GHG Emissions (M 1'!L4)/('Population Total - Country Popu'!M4*1000)</f>
        <v>0.17833746793281569</v>
      </c>
      <c r="M4" s="106">
        <f>(1000000*'GHG energy - GHG Emissions (M 1'!M4)/('Population Total - Country Popu'!N4*1000)</f>
        <v>0.17168361598826989</v>
      </c>
      <c r="N4" s="106">
        <f>(1000000*'GHG energy - GHG Emissions (M 1'!N4)/('Population Total - Country Popu'!O4*1000)</f>
        <v>0.1605926184731063</v>
      </c>
      <c r="O4" s="106">
        <f>(1000000*'GHG energy - GHG Emissions (M 1'!O4)/('Population Total - Country Popu'!P4*1000)</f>
        <v>0.15431220932497872</v>
      </c>
      <c r="P4" s="106">
        <f>(1000000*'GHG energy - GHG Emissions (M 1'!P4)/('Population Total - Country Popu'!Q4*1000)</f>
        <v>0.15427607746881872</v>
      </c>
      <c r="Q4" s="106">
        <f>(1000000*'GHG energy - GHG Emissions (M 1'!Q4)/('Population Total - Country Popu'!R4*1000)</f>
        <v>0.16385938170888795</v>
      </c>
      <c r="R4" s="106">
        <f>(1000000*'GHG energy - GHG Emissions (M 1'!R4)/('Population Total - Country Popu'!S4*1000)</f>
        <v>0.16691232707727552</v>
      </c>
      <c r="S4" s="106">
        <f>(1000000*'GHG energy - GHG Emissions (M 1'!S4)/('Population Total - Country Popu'!T4*1000)</f>
        <v>0.16498416195504143</v>
      </c>
      <c r="T4" s="106">
        <f>(1000000*'GHG energy - GHG Emissions (M 1'!T4)/('Population Total - Country Popu'!U4*1000)</f>
        <v>0.16082719098903273</v>
      </c>
      <c r="U4" s="106">
        <f>(1000000*'GHG energy - GHG Emissions (M 1'!U4)/('Population Total - Country Popu'!V4*1000)</f>
        <v>0.16633343741743328</v>
      </c>
      <c r="V4" s="106">
        <f>(1000000*'GHG energy - GHG Emissions (M 1'!V4)/('Population Total - Country Popu'!W4*1000)</f>
        <v>0.17206934135057431</v>
      </c>
      <c r="W4" s="106">
        <f>(1000000*'GHG energy - GHG Emissions (M 1'!W4)/('Population Total - Country Popu'!X4*1000)</f>
        <v>0.18799258962945309</v>
      </c>
      <c r="X4" s="106">
        <f>(1000000*'GHG energy - GHG Emissions (M 1'!X4)/('Population Total - Country Popu'!Y4*1000)</f>
        <v>0.19662503274046667</v>
      </c>
      <c r="Y4" s="106">
        <f>(1000000*'GHG energy - GHG Emissions (M 1'!Y4)/('Population Total - Country Popu'!Z4*1000)</f>
        <v>0.2110912160170631</v>
      </c>
      <c r="Z4" s="106">
        <f>(1000000*'GHG energy - GHG Emissions (M 1'!Z4)/('Population Total - Country Popu'!AA4*1000)</f>
        <v>0.22102771192232915</v>
      </c>
      <c r="AA4" s="106">
        <f>(1000000*'GHG energy - GHG Emissions (M 1'!AA4)/('Population Total - Country Popu'!AB4*1000)</f>
        <v>0.21645533848067192</v>
      </c>
      <c r="AB4" s="14"/>
      <c r="AC4" s="15">
        <f>(AA4-B4)/B4</f>
        <v>0.17835297450738846</v>
      </c>
      <c r="AD4" s="14"/>
    </row>
    <row r="5" spans="1:30" ht="22.25" customHeight="1" x14ac:dyDescent="0.2">
      <c r="A5" s="16" t="s">
        <v>4</v>
      </c>
      <c r="B5" s="107">
        <f>(1000000*'GHG energy - GHG Emissions (M 1'!B5)/('Population Total - Country Popu'!C5*1000)</f>
        <v>5.2286835533357119E-2</v>
      </c>
      <c r="C5" s="108">
        <f>(1000000*'GHG energy - GHG Emissions (M 1'!C5)/('Population Total - Country Popu'!D5*1000)</f>
        <v>5.8624000000000002E-2</v>
      </c>
      <c r="D5" s="108">
        <f>(1000000*'GHG energy - GHG Emissions (M 1'!D5)/('Population Total - Country Popu'!E5*1000)</f>
        <v>5.2316165221825611E-2</v>
      </c>
      <c r="E5" s="108">
        <f>(1000000*'GHG energy - GHG Emissions (M 1'!E5)/('Population Total - Country Popu'!F5*1000)</f>
        <v>5.4313124583610928E-2</v>
      </c>
      <c r="F5" s="108">
        <f>(1000000*'GHG energy - GHG Emissions (M 1'!F5)/('Population Total - Country Popu'!G5*1000)</f>
        <v>5.4552356020942411E-2</v>
      </c>
      <c r="G5" s="108">
        <f>(1000000*'GHG energy - GHG Emissions (M 1'!G5)/('Population Total - Country Popu'!H5*1000)</f>
        <v>5.1921417069243157E-2</v>
      </c>
      <c r="H5" s="108">
        <f>(1000000*'GHG energy - GHG Emissions (M 1'!H5)/('Population Total - Country Popu'!I5*1000)</f>
        <v>5.0646329837940908E-2</v>
      </c>
      <c r="I5" s="108">
        <f>(1000000*'GHG energy - GHG Emissions (M 1'!I5)/('Population Total - Country Popu'!J5*1000)</f>
        <v>4.7741287284144437E-2</v>
      </c>
      <c r="J5" s="108">
        <f>(1000000*'GHG energy - GHG Emissions (M 1'!J5)/('Population Total - Country Popu'!K5*1000)</f>
        <v>4.5459057071960296E-2</v>
      </c>
      <c r="K5" s="108">
        <f>(1000000*'GHG energy - GHG Emissions (M 1'!K5)/('Population Total - Country Popu'!L5*1000)</f>
        <v>4.3665699006875475E-2</v>
      </c>
      <c r="L5" s="108">
        <f>(1000000*'GHG energy - GHG Emissions (M 1'!L5)/('Population Total - Country Popu'!M5*1000)</f>
        <v>4.3370692238537609E-2</v>
      </c>
      <c r="M5" s="108">
        <f>(1000000*'GHG energy - GHG Emissions (M 1'!M5)/('Population Total - Country Popu'!N5*1000)</f>
        <v>3.0002047082906859E-2</v>
      </c>
      <c r="N5" s="108">
        <f>(1000000*'GHG energy - GHG Emissions (M 1'!N5)/('Population Total - Country Popu'!O5*1000)</f>
        <v>3.0194941744813866E-2</v>
      </c>
      <c r="O5" s="108">
        <f>(1000000*'GHG energy - GHG Emissions (M 1'!O5)/('Population Total - Country Popu'!P5*1000)</f>
        <v>2.2193832599118942E-2</v>
      </c>
      <c r="P5" s="108">
        <f>(1000000*'GHG energy - GHG Emissions (M 1'!P5)/('Population Total - Country Popu'!Q5*1000)</f>
        <v>2.6342164824923447E-2</v>
      </c>
      <c r="Q5" s="108">
        <f>(1000000*'GHG energy - GHG Emissions (M 1'!Q5)/('Population Total - Country Popu'!R5*1000)</f>
        <v>1.9805405405405409E-2</v>
      </c>
      <c r="R5" s="108">
        <f>(1000000*'GHG energy - GHG Emissions (M 1'!R5)/('Population Total - Country Popu'!S5*1000)</f>
        <v>2.3233121969414398E-2</v>
      </c>
      <c r="S5" s="108">
        <f>(1000000*'GHG energy - GHG Emissions (M 1'!S5)/('Population Total - Country Popu'!T5*1000)</f>
        <v>2.2438040345821326E-2</v>
      </c>
      <c r="T5" s="108">
        <f>(1000000*'GHG energy - GHG Emissions (M 1'!T5)/('Population Total - Country Popu'!U5*1000)</f>
        <v>2.2092764378478666E-2</v>
      </c>
      <c r="U5" s="108">
        <f>(1000000*'GHG energy - GHG Emissions (M 1'!U5)/('Population Total - Country Popu'!V5*1000)</f>
        <v>2.1342892349053434E-2</v>
      </c>
      <c r="V5" s="108">
        <f>(1000000*'GHG energy - GHG Emissions (M 1'!V5)/('Population Total - Country Popu'!W5*1000)</f>
        <v>2.3016570995342791E-2</v>
      </c>
      <c r="W5" s="108">
        <f>(1000000*'GHG energy - GHG Emissions (M 1'!W5)/('Population Total - Country Popu'!X5*1000)</f>
        <v>2.5348427672955975E-2</v>
      </c>
      <c r="X5" s="108">
        <f>(1000000*'GHG energy - GHG Emissions (M 1'!X5)/('Population Total - Country Popu'!Y5*1000)</f>
        <v>2.8642436548223349E-2</v>
      </c>
      <c r="Y5" s="108">
        <f>(1000000*'GHG energy - GHG Emissions (M 1'!Y5)/('Population Total - Country Popu'!Z5*1000)</f>
        <v>2.8841877398405984E-2</v>
      </c>
      <c r="Z5" s="108">
        <f>(1000000*'GHG energy - GHG Emissions (M 1'!Z5)/('Population Total - Country Popu'!AA5*1000)</f>
        <v>2.8696609220500324E-2</v>
      </c>
      <c r="AA5" s="108">
        <f>(1000000*'GHG energy - GHG Emissions (M 1'!AA5)/('Population Total - Country Popu'!AB5*1000)</f>
        <v>2.8146388590426806E-2</v>
      </c>
      <c r="AB5" s="19"/>
      <c r="AC5" s="20">
        <f>(AA5-B5)/B5</f>
        <v>-0.46169263633347207</v>
      </c>
      <c r="AD5" s="19"/>
    </row>
    <row r="6" spans="1:30" ht="22.25" customHeight="1" x14ac:dyDescent="0.2">
      <c r="A6" s="16" t="s">
        <v>5</v>
      </c>
      <c r="B6" s="109">
        <f>(1000000*'GHG energy - GHG Emissions (M 1'!B6)/('Population Total - Country Popu'!C6*1000)</f>
        <v>0.15081840193704601</v>
      </c>
      <c r="C6" s="110">
        <f>(1000000*'GHG energy - GHG Emissions (M 1'!C6)/('Population Total - Country Popu'!D6*1000)</f>
        <v>0.14725295508274233</v>
      </c>
      <c r="D6" s="110">
        <f>(1000000*'GHG energy - GHG Emissions (M 1'!D6)/('Population Total - Country Popu'!E6*1000)</f>
        <v>0.14385219399538107</v>
      </c>
      <c r="E6" s="110">
        <f>(1000000*'GHG energy - GHG Emissions (M 1'!E6)/('Population Total - Country Popu'!F6*1000)</f>
        <v>0.14028828828828829</v>
      </c>
      <c r="F6" s="110">
        <f>(1000000*'GHG energy - GHG Emissions (M 1'!F6)/('Population Total - Country Popu'!G6*1000)</f>
        <v>0.13689670329670331</v>
      </c>
      <c r="G6" s="110">
        <f>(1000000*'GHG energy - GHG Emissions (M 1'!G6)/('Population Total - Country Popu'!H6*1000)</f>
        <v>0.14152789699570814</v>
      </c>
      <c r="H6" s="110">
        <f>(1000000*'GHG energy - GHG Emissions (M 1'!H6)/('Population Total - Country Popu'!I6*1000)</f>
        <v>0.13797489539748953</v>
      </c>
      <c r="I6" s="110">
        <f>(1000000*'GHG energy - GHG Emissions (M 1'!I6)/('Population Total - Country Popu'!J6*1000)</f>
        <v>0.13459591836734694</v>
      </c>
      <c r="J6" s="110">
        <f>(1000000*'GHG energy - GHG Emissions (M 1'!J6)/('Population Total - Country Popu'!K6*1000)</f>
        <v>0.13867729083665339</v>
      </c>
      <c r="K6" s="110">
        <f>(1000000*'GHG energy - GHG Emissions (M 1'!K6)/('Population Total - Country Popu'!L6*1000)</f>
        <v>0.14940582524271848</v>
      </c>
      <c r="L6" s="110">
        <f>(1000000*'GHG energy - GHG Emissions (M 1'!L6)/('Population Total - Country Popu'!M6*1000)</f>
        <v>0.15960606060606061</v>
      </c>
      <c r="M6" s="110">
        <f>(1000000*'GHG energy - GHG Emissions (M 1'!M6)/('Population Total - Country Popu'!N6*1000)</f>
        <v>0.15548339483394835</v>
      </c>
      <c r="N6" s="110">
        <f>(1000000*'GHG energy - GHG Emissions (M 1'!N6)/('Population Total - Country Popu'!O6*1000)</f>
        <v>0.15815827338129496</v>
      </c>
      <c r="O6" s="110">
        <f>(1000000*'GHG energy - GHG Emissions (M 1'!O6)/('Population Total - Country Popu'!P6*1000)</f>
        <v>0.16712982456140352</v>
      </c>
      <c r="P6" s="110">
        <f>(1000000*'GHG energy - GHG Emissions (M 1'!P6)/('Population Total - Country Popu'!Q6*1000)</f>
        <v>0.16910769230769232</v>
      </c>
      <c r="Q6" s="110">
        <f>(1000000*'GHG energy - GHG Emissions (M 1'!Q6)/('Population Total - Country Popu'!R6*1000)</f>
        <v>0.17070216306156405</v>
      </c>
      <c r="R6" s="110">
        <f>(1000000*'GHG energy - GHG Emissions (M 1'!R6)/('Population Total - Country Popu'!S6*1000)</f>
        <v>0.18409076175040517</v>
      </c>
      <c r="S6" s="110">
        <f>(1000000*'GHG energy - GHG Emissions (M 1'!S6)/('Population Total - Country Popu'!T6*1000)</f>
        <v>0.17943759873617693</v>
      </c>
      <c r="T6" s="110">
        <f>(1000000*'GHG energy - GHG Emissions (M 1'!T6)/('Population Total - Country Popu'!U6*1000)</f>
        <v>0.18065947611710323</v>
      </c>
      <c r="U6" s="110">
        <f>(1000000*'GHG energy - GHG Emissions (M 1'!U6)/('Population Total - Country Popu'!V6*1000)</f>
        <v>0.17604804804804805</v>
      </c>
      <c r="V6" s="110">
        <f>(1000000*'GHG energy - GHG Emissions (M 1'!V6)/('Population Total - Country Popu'!W6*1000)</f>
        <v>0.18775988286969256</v>
      </c>
      <c r="W6" s="110">
        <f>(1000000*'GHG energy - GHG Emissions (M 1'!W6)/('Population Total - Country Popu'!X6*1000)</f>
        <v>0.21460571428571432</v>
      </c>
      <c r="X6" s="110">
        <f>(1000000*'GHG energy - GHG Emissions (M 1'!X6)/('Population Total - Country Popu'!Y6*1000)</f>
        <v>0.2041225626740947</v>
      </c>
      <c r="Y6" s="110">
        <f>(1000000*'GHG energy - GHG Emissions (M 1'!Y6)/('Population Total - Country Popu'!Z6*1000)</f>
        <v>0.21934149659863947</v>
      </c>
      <c r="Z6" s="110">
        <f>(1000000*'GHG energy - GHG Emissions (M 1'!Z6)/('Population Total - Country Popu'!AA6*1000)</f>
        <v>0.21296820248946305</v>
      </c>
      <c r="AA6" s="110">
        <f>(1000000*'GHG energy - GHG Emissions (M 1'!AA6)/('Population Total - Country Popu'!AB6*1000)</f>
        <v>0.21270210116786445</v>
      </c>
      <c r="AB6" s="19"/>
      <c r="AC6" s="23">
        <f>(AA6-B6)/B6</f>
        <v>0.41031928754058583</v>
      </c>
      <c r="AD6" s="19"/>
    </row>
    <row r="7" spans="1:30" ht="22.25" customHeight="1" x14ac:dyDescent="0.2">
      <c r="A7" s="16" t="s">
        <v>6</v>
      </c>
      <c r="B7" s="107">
        <f>(1000000*'GHG energy - GHG Emissions (M 1'!B7)/('Population Total - Country Popu'!C7*1000)</f>
        <v>0.54649491525423732</v>
      </c>
      <c r="C7" s="108">
        <f>(1000000*'GHG energy - GHG Emissions (M 1'!C7)/('Population Total - Country Popu'!D7*1000)</f>
        <v>0.50805872756933124</v>
      </c>
      <c r="D7" s="108">
        <f>(1000000*'GHG energy - GHG Emissions (M 1'!D7)/('Population Total - Country Popu'!E7*1000)</f>
        <v>0.49513513513513524</v>
      </c>
      <c r="E7" s="108">
        <f>(1000000*'GHG energy - GHG Emissions (M 1'!E7)/('Population Total - Country Popu'!F7*1000)</f>
        <v>0.48510903426791285</v>
      </c>
      <c r="F7" s="108">
        <f>(1000000*'GHG energy - GHG Emissions (M 1'!F7)/('Population Total - Country Popu'!G7*1000)</f>
        <v>0.46571516079632475</v>
      </c>
      <c r="G7" s="108">
        <f>(1000000*'GHG energy - GHG Emissions (M 1'!G7)/('Population Total - Country Popu'!H7*1000)</f>
        <v>0.45800000000000007</v>
      </c>
      <c r="H7" s="108">
        <f>(1000000*'GHG energy - GHG Emissions (M 1'!H7)/('Population Total - Country Popu'!I7*1000)</f>
        <v>0.46071005917159774</v>
      </c>
      <c r="I7" s="108">
        <f>(1000000*'GHG energy - GHG Emissions (M 1'!I7)/('Population Total - Country Popu'!J7*1000)</f>
        <v>0.47397674418604652</v>
      </c>
      <c r="J7" s="108">
        <f>(1000000*'GHG energy - GHG Emissions (M 1'!J7)/('Population Total - Country Popu'!K7*1000)</f>
        <v>0.45014857142857151</v>
      </c>
      <c r="K7" s="108">
        <f>(1000000*'GHG energy - GHG Emissions (M 1'!K7)/('Population Total - Country Popu'!L7*1000)</f>
        <v>0.44256179775280907</v>
      </c>
      <c r="L7" s="108">
        <f>(1000000*'GHG energy - GHG Emissions (M 1'!L7)/('Population Total - Country Popu'!M7*1000)</f>
        <v>0.47130290456431534</v>
      </c>
      <c r="M7" s="108">
        <f>(1000000*'GHG energy - GHG Emissions (M 1'!M7)/('Population Total - Country Popu'!N7*1000)</f>
        <v>0.49918256130790201</v>
      </c>
      <c r="N7" s="108">
        <f>(1000000*'GHG energy - GHG Emissions (M 1'!N7)/('Population Total - Country Popu'!O7*1000)</f>
        <v>0.53679569892473122</v>
      </c>
      <c r="O7" s="108">
        <f>(1000000*'GHG energy - GHG Emissions (M 1'!O7)/('Population Total - Country Popu'!P7*1000)</f>
        <v>0.55809271523178805</v>
      </c>
      <c r="P7" s="108">
        <f>(1000000*'GHG energy - GHG Emissions (M 1'!P7)/('Population Total - Country Popu'!Q7*1000)</f>
        <v>0.53094516971279371</v>
      </c>
      <c r="Q7" s="108">
        <f>(1000000*'GHG energy - GHG Emissions (M 1'!Q7)/('Population Total - Country Popu'!R7*1000)</f>
        <v>0.53285971685971689</v>
      </c>
      <c r="R7" s="108">
        <f>(1000000*'GHG energy - GHG Emissions (M 1'!R7)/('Population Total - Country Popu'!S7*1000)</f>
        <v>0.5207715736040609</v>
      </c>
      <c r="S7" s="108">
        <f>(1000000*'GHG energy - GHG Emissions (M 1'!S7)/('Population Total - Country Popu'!T7*1000)</f>
        <v>0.57780225281602005</v>
      </c>
      <c r="T7" s="108">
        <f>(1000000*'GHG energy - GHG Emissions (M 1'!T7)/('Population Total - Country Popu'!U7*1000)</f>
        <v>0.61519012345679025</v>
      </c>
      <c r="U7" s="108">
        <f>(1000000*'GHG energy - GHG Emissions (M 1'!U7)/('Population Total - Country Popu'!V7*1000)</f>
        <v>0.56163503649635038</v>
      </c>
      <c r="V7" s="108">
        <f>(1000000*'GHG energy - GHG Emissions (M 1'!V7)/('Population Total - Country Popu'!W7*1000)</f>
        <v>0.61945323741007197</v>
      </c>
      <c r="W7" s="108">
        <f>(1000000*'GHG energy - GHG Emissions (M 1'!W7)/('Population Total - Country Popu'!X7*1000)</f>
        <v>0.55803541912632826</v>
      </c>
      <c r="X7" s="108">
        <f>(1000000*'GHG energy - GHG Emissions (M 1'!X7)/('Population Total - Country Popu'!Y7*1000)</f>
        <v>0.60072558139534882</v>
      </c>
      <c r="Y7" s="108">
        <f>(1000000*'GHG energy - GHG Emissions (M 1'!Y7)/('Population Total - Country Popu'!Z7*1000)</f>
        <v>0.69670561282932431</v>
      </c>
      <c r="Z7" s="108">
        <f>(1000000*'GHG energy - GHG Emissions (M 1'!Z7)/('Population Total - Country Popu'!AA7*1000)</f>
        <v>0.68249858628470994</v>
      </c>
      <c r="AA7" s="108">
        <f>(1000000*'GHG energy - GHG Emissions (M 1'!AA7)/('Population Total - Country Popu'!AB7*1000)</f>
        <v>0.68525985387099309</v>
      </c>
      <c r="AB7" s="19"/>
      <c r="AC7" s="20">
        <f>(AA7-B7)/B7</f>
        <v>0.25391807818047185</v>
      </c>
      <c r="AD7" s="19"/>
    </row>
    <row r="8" spans="1:30" ht="22.25" customHeight="1" x14ac:dyDescent="0.2">
      <c r="A8" s="16" t="s">
        <v>7</v>
      </c>
      <c r="B8" s="109"/>
      <c r="C8" s="110"/>
      <c r="D8" s="110"/>
      <c r="E8" s="110"/>
      <c r="F8" s="110">
        <f>(1000000*'GHG energy - GHG Emissions (M 1'!F8)/('Population Total - Country Popu'!G8*1000)</f>
        <v>0.25689364230540701</v>
      </c>
      <c r="G8" s="110">
        <f>(1000000*'GHG energy - GHG Emissions (M 1'!G8)/('Population Total - Country Popu'!H8*1000)</f>
        <v>0.27415492957746479</v>
      </c>
      <c r="H8" s="110">
        <f>(1000000*'GHG energy - GHG Emissions (M 1'!H8)/('Population Total - Country Popu'!I8*1000)</f>
        <v>0.29117880794701989</v>
      </c>
      <c r="I8" s="110">
        <f>(1000000*'GHG energy - GHG Emissions (M 1'!I8)/('Population Total - Country Popu'!J8*1000)</f>
        <v>0.24289438202247191</v>
      </c>
      <c r="J8" s="110">
        <f>(1000000*'GHG energy - GHG Emissions (M 1'!J8)/('Population Total - Country Popu'!K8*1000)</f>
        <v>0.16082442748091602</v>
      </c>
      <c r="K8" s="110">
        <f>(1000000*'GHG energy - GHG Emissions (M 1'!K8)/('Population Total - Country Popu'!L8*1000)</f>
        <v>0.16316627140974971</v>
      </c>
      <c r="L8" s="110">
        <f>(1000000*'GHG energy - GHG Emissions (M 1'!L8)/('Population Total - Country Popu'!M8*1000)</f>
        <v>0.15441076415333843</v>
      </c>
      <c r="M8" s="110">
        <f>(1000000*'GHG energy - GHG Emissions (M 1'!M8)/('Population Total - Country Popu'!N8*1000)</f>
        <v>0.15363432471964894</v>
      </c>
      <c r="N8" s="110">
        <f>(1000000*'GHG energy - GHG Emissions (M 1'!N8)/('Population Total - Country Popu'!O8*1000)</f>
        <v>0.14118636151331157</v>
      </c>
      <c r="O8" s="110">
        <f>(1000000*'GHG energy - GHG Emissions (M 1'!O8)/('Population Total - Country Popu'!P8*1000)</f>
        <v>0.16218913480885314</v>
      </c>
      <c r="P8" s="110">
        <f>(1000000*'GHG energy - GHG Emissions (M 1'!P8)/('Population Total - Country Popu'!Q8*1000)</f>
        <v>0.16490355765109302</v>
      </c>
      <c r="Q8" s="110">
        <f>(1000000*'GHG energy - GHG Emissions (M 1'!Q8)/('Population Total - Country Popu'!R8*1000)</f>
        <v>0.15776184590028841</v>
      </c>
      <c r="R8" s="110">
        <f>(1000000*'GHG energy - GHG Emissions (M 1'!R8)/('Population Total - Country Popu'!S8*1000)</f>
        <v>0.11133902681231381</v>
      </c>
      <c r="S8" s="110">
        <f>(1000000*'GHG energy - GHG Emissions (M 1'!S8)/('Population Total - Country Popu'!T8*1000)</f>
        <v>0.11111554702495202</v>
      </c>
      <c r="T8" s="110">
        <f>(1000000*'GHG energy - GHG Emissions (M 1'!T8)/('Population Total - Country Popu'!U8*1000)</f>
        <v>7.6929022668153102E-2</v>
      </c>
      <c r="U8" s="110">
        <f>(1000000*'GHG energy - GHG Emissions (M 1'!U8)/('Population Total - Country Popu'!V8*1000)</f>
        <v>9.2292191435768278E-2</v>
      </c>
      <c r="V8" s="110">
        <f>(1000000*'GHG energy - GHG Emissions (M 1'!V8)/('Population Total - Country Popu'!W8*1000)</f>
        <v>8.9350287406375212E-2</v>
      </c>
      <c r="W8" s="110">
        <f>(1000000*'GHG energy - GHG Emissions (M 1'!W8)/('Population Total - Country Popu'!X8*1000)</f>
        <v>0.10004517107702682</v>
      </c>
      <c r="X8" s="110">
        <f>(1000000*'GHG energy - GHG Emissions (M 1'!X8)/('Population Total - Country Popu'!Y8*1000)</f>
        <v>0.10757135866905888</v>
      </c>
      <c r="Y8" s="110">
        <f>(1000000*'GHG energy - GHG Emissions (M 1'!Y8)/('Population Total - Country Popu'!Z8*1000)</f>
        <v>0.10529733143849676</v>
      </c>
      <c r="Z8" s="110">
        <f>(1000000*'GHG energy - GHG Emissions (M 1'!Z8)/('Population Total - Country Popu'!AA8*1000)</f>
        <v>0.10148310398351508</v>
      </c>
      <c r="AA8" s="110">
        <f>(1000000*'GHG energy - GHG Emissions (M 1'!AA8)/('Population Total - Country Popu'!AB8*1000)</f>
        <v>0.10023985682017385</v>
      </c>
      <c r="AB8" s="19"/>
      <c r="AC8" s="23">
        <f>(AA8-F8)/F8</f>
        <v>-0.60980016507763912</v>
      </c>
      <c r="AD8" s="19"/>
    </row>
    <row r="9" spans="1:30" ht="22.25" customHeight="1" x14ac:dyDescent="0.2">
      <c r="A9" s="16" t="s">
        <v>8</v>
      </c>
      <c r="B9" s="107">
        <f>(1000000*'GHG energy - GHG Emissions (M 1'!B9)/('Population Total - Country Popu'!C9*1000)</f>
        <v>6.2766105363944807E-2</v>
      </c>
      <c r="C9" s="108">
        <f>(1000000*'GHG energy - GHG Emissions (M 1'!C9)/('Population Total - Country Popu'!D9*1000)</f>
        <v>5.9956899324541665E-2</v>
      </c>
      <c r="D9" s="108">
        <f>(1000000*'GHG energy - GHG Emissions (M 1'!D9)/('Population Total - Country Popu'!E9*1000)</f>
        <v>5.7527772386756201E-2</v>
      </c>
      <c r="E9" s="108">
        <f>(1000000*'GHG energy - GHG Emissions (M 1'!E9)/('Population Total - Country Popu'!F9*1000)</f>
        <v>5.6719967015255453E-2</v>
      </c>
      <c r="F9" s="108">
        <f>(1000000*'GHG energy - GHG Emissions (M 1'!F9)/('Population Total - Country Popu'!G9*1000)</f>
        <v>4.0556231884057978E-2</v>
      </c>
      <c r="G9" s="108">
        <f>(1000000*'GHG energy - GHG Emissions (M 1'!G9)/('Population Total - Country Popu'!H9*1000)</f>
        <v>4.4913299663299669E-2</v>
      </c>
      <c r="H9" s="108">
        <f>(1000000*'GHG energy - GHG Emissions (M 1'!H9)/('Population Total - Country Popu'!I9*1000)</f>
        <v>4.8591685794440197E-2</v>
      </c>
      <c r="I9" s="108">
        <f>(1000000*'GHG energy - GHG Emissions (M 1'!I9)/('Population Total - Country Popu'!J9*1000)</f>
        <v>5.0317707645583E-2</v>
      </c>
      <c r="J9" s="108">
        <f>(1000000*'GHG energy - GHG Emissions (M 1'!J9)/('Population Total - Country Popu'!K9*1000)</f>
        <v>5.1592391827308598E-2</v>
      </c>
      <c r="K9" s="108">
        <f>(1000000*'GHG energy - GHG Emissions (M 1'!K9)/('Population Total - Country Popu'!L9*1000)</f>
        <v>4.917009305007871E-2</v>
      </c>
      <c r="L9" s="108">
        <f>(1000000*'GHG energy - GHG Emissions (M 1'!L9)/('Population Total - Country Popu'!M9*1000)</f>
        <v>5.3719132436689687E-2</v>
      </c>
      <c r="M9" s="108">
        <f>(1000000*'GHG energy - GHG Emissions (M 1'!M9)/('Population Total - Country Popu'!N9*1000)</f>
        <v>6.3998822784996412E-2</v>
      </c>
      <c r="N9" s="108">
        <f>(1000000*'GHG energy - GHG Emissions (M 1'!N9)/('Population Total - Country Popu'!O9*1000)</f>
        <v>6.4586721564590832E-2</v>
      </c>
      <c r="O9" s="108">
        <f>(1000000*'GHG energy - GHG Emissions (M 1'!O9)/('Population Total - Country Popu'!P9*1000)</f>
        <v>6.9218502569801374E-2</v>
      </c>
      <c r="P9" s="108">
        <f>(1000000*'GHG energy - GHG Emissions (M 1'!P9)/('Population Total - Country Popu'!Q9*1000)</f>
        <v>7.1433802284449011E-2</v>
      </c>
      <c r="Q9" s="108">
        <f>(1000000*'GHG energy - GHG Emissions (M 1'!Q9)/('Population Total - Country Popu'!R9*1000)</f>
        <v>6.7154331928525463E-2</v>
      </c>
      <c r="R9" s="108">
        <f>(1000000*'GHG energy - GHG Emissions (M 1'!R9)/('Population Total - Country Popu'!S9*1000)</f>
        <v>7.0246439565211843E-2</v>
      </c>
      <c r="S9" s="108">
        <f>(1000000*'GHG energy - GHG Emissions (M 1'!S9)/('Population Total - Country Popu'!T9*1000)</f>
        <v>7.4700215064457176E-2</v>
      </c>
      <c r="T9" s="108">
        <f>(1000000*'GHG energy - GHG Emissions (M 1'!T9)/('Population Total - Country Popu'!U9*1000)</f>
        <v>7.9558659420728386E-2</v>
      </c>
      <c r="U9" s="108">
        <f>(1000000*'GHG energy - GHG Emissions (M 1'!U9)/('Population Total - Country Popu'!V9*1000)</f>
        <v>7.8084254697187577E-2</v>
      </c>
      <c r="V9" s="108">
        <f>(1000000*'GHG energy - GHG Emissions (M 1'!V9)/('Population Total - Country Popu'!W9*1000)</f>
        <v>7.5555933176416568E-2</v>
      </c>
      <c r="W9" s="108">
        <f>(1000000*'GHG energy - GHG Emissions (M 1'!W9)/('Population Total - Country Popu'!X9*1000)</f>
        <v>8.6360766502970046E-2</v>
      </c>
      <c r="X9" s="108">
        <f>(1000000*'GHG energy - GHG Emissions (M 1'!X9)/('Population Total - Country Popu'!Y9*1000)</f>
        <v>9.3268650045241958E-2</v>
      </c>
      <c r="Y9" s="108">
        <f>(1000000*'GHG energy - GHG Emissions (M 1'!Y9)/('Population Total - Country Popu'!Z9*1000)</f>
        <v>0.11291697218945601</v>
      </c>
      <c r="Z9" s="108">
        <f>(1000000*'GHG energy - GHG Emissions (M 1'!Z9)/('Population Total - Country Popu'!AA9*1000)</f>
        <v>0.1124523075903191</v>
      </c>
      <c r="AA9" s="108">
        <f>(1000000*'GHG energy - GHG Emissions (M 1'!AA9)/('Population Total - Country Popu'!AB9*1000)</f>
        <v>0.11094833439396599</v>
      </c>
      <c r="AB9" s="19"/>
      <c r="AC9" s="20">
        <f>(AA9-B9)/B9</f>
        <v>0.76764726360891677</v>
      </c>
      <c r="AD9" s="19"/>
    </row>
    <row r="10" spans="1:30" ht="22.25" customHeight="1" x14ac:dyDescent="0.2">
      <c r="A10" s="16" t="s">
        <v>9</v>
      </c>
      <c r="B10" s="109">
        <f>(1000000*'GHG energy - GHG Emissions (M 1'!B10)/('Population Total - Country Popu'!C10*1000)</f>
        <v>0.24816309818305898</v>
      </c>
      <c r="C10" s="110">
        <f>(1000000*'GHG energy - GHG Emissions (M 1'!C10)/('Population Total - Country Popu'!D10*1000)</f>
        <v>0.19954944918925613</v>
      </c>
      <c r="D10" s="110">
        <f>(1000000*'GHG energy - GHG Emissions (M 1'!D10)/('Population Total - Country Popu'!E10*1000)</f>
        <v>0.22112489515517031</v>
      </c>
      <c r="E10" s="110">
        <f>(1000000*'GHG energy - GHG Emissions (M 1'!E10)/('Population Total - Country Popu'!F10*1000)</f>
        <v>0.24545779635434811</v>
      </c>
      <c r="F10" s="110">
        <f>(1000000*'GHG energy - GHG Emissions (M 1'!F10)/('Population Total - Country Popu'!G10*1000)</f>
        <v>0.24596328139665857</v>
      </c>
      <c r="G10" s="110">
        <f>(1000000*'GHG energy - GHG Emissions (M 1'!G10)/('Population Total - Country Popu'!H10*1000)</f>
        <v>0.27528776716025971</v>
      </c>
      <c r="H10" s="110">
        <f>(1000000*'GHG energy - GHG Emissions (M 1'!H10)/('Population Total - Country Popu'!I10*1000)</f>
        <v>0.33070375363655713</v>
      </c>
      <c r="I10" s="110">
        <f>(1000000*'GHG energy - GHG Emissions (M 1'!I10)/('Population Total - Country Popu'!J10*1000)</f>
        <v>0.28533222775013822</v>
      </c>
      <c r="J10" s="110">
        <f>(1000000*'GHG energy - GHG Emissions (M 1'!J10)/('Population Total - Country Popu'!K10*1000)</f>
        <v>0.33763275200323212</v>
      </c>
      <c r="K10" s="110">
        <f>(1000000*'GHG energy - GHG Emissions (M 1'!K10)/('Population Total - Country Popu'!L10*1000)</f>
        <v>0.33347340792020735</v>
      </c>
      <c r="L10" s="110">
        <f>(1000000*'GHG energy - GHG Emissions (M 1'!L10)/('Population Total - Country Popu'!M10*1000)</f>
        <v>0.33272891161898677</v>
      </c>
      <c r="M10" s="110">
        <f>(1000000*'GHG energy - GHG Emissions (M 1'!M10)/('Population Total - Country Popu'!N10*1000)</f>
        <v>0.29140011205876859</v>
      </c>
      <c r="N10" s="110">
        <f>(1000000*'GHG energy - GHG Emissions (M 1'!N10)/('Population Total - Country Popu'!O10*1000)</f>
        <v>0.24126153752916582</v>
      </c>
      <c r="O10" s="110">
        <f>(1000000*'GHG energy - GHG Emissions (M 1'!O10)/('Population Total - Country Popu'!P10*1000)</f>
        <v>0.1990587818905766</v>
      </c>
      <c r="P10" s="110">
        <f>(1000000*'GHG energy - GHG Emissions (M 1'!P10)/('Population Total - Country Popu'!Q10*1000)</f>
        <v>0.21867248457011629</v>
      </c>
      <c r="Q10" s="110">
        <f>(1000000*'GHG energy - GHG Emissions (M 1'!Q10)/('Population Total - Country Popu'!R10*1000)</f>
        <v>0.23907226289610461</v>
      </c>
      <c r="R10" s="110">
        <f>(1000000*'GHG energy - GHG Emissions (M 1'!R10)/('Population Total - Country Popu'!S10*1000)</f>
        <v>0.26026890116168355</v>
      </c>
      <c r="S10" s="110">
        <f>(1000000*'GHG energy - GHG Emissions (M 1'!S10)/('Population Total - Country Popu'!T10*1000)</f>
        <v>0.26020300911210009</v>
      </c>
      <c r="T10" s="110">
        <f>(1000000*'GHG energy - GHG Emissions (M 1'!T10)/('Population Total - Country Popu'!U10*1000)</f>
        <v>0.26393500631883016</v>
      </c>
      <c r="U10" s="110">
        <f>(1000000*'GHG energy - GHG Emissions (M 1'!U10)/('Population Total - Country Popu'!V10*1000)</f>
        <v>0.30986445699937226</v>
      </c>
      <c r="V10" s="110">
        <f>(1000000*'GHG energy - GHG Emissions (M 1'!V10)/('Population Total - Country Popu'!W10*1000)</f>
        <v>0.29735461634359189</v>
      </c>
      <c r="W10" s="110">
        <f>(1000000*'GHG energy - GHG Emissions (M 1'!W10)/('Population Total - Country Popu'!X10*1000)</f>
        <v>0.3199505091843533</v>
      </c>
      <c r="X10" s="110">
        <f>(1000000*'GHG energy - GHG Emissions (M 1'!X10)/('Population Total - Country Popu'!Y10*1000)</f>
        <v>0.28962045486127197</v>
      </c>
      <c r="Y10" s="110">
        <f>(1000000*'GHG energy - GHG Emissions (M 1'!Y10)/('Population Total - Country Popu'!Z10*1000)</f>
        <v>0.29961960589800246</v>
      </c>
      <c r="Z10" s="110">
        <f>(1000000*'GHG energy - GHG Emissions (M 1'!Z10)/('Population Total - Country Popu'!AA10*1000)</f>
        <v>0.29821250845163338</v>
      </c>
      <c r="AA10" s="110">
        <f>(1000000*'GHG energy - GHG Emissions (M 1'!AA10)/('Population Total - Country Popu'!AB10*1000)</f>
        <v>0.29411337240084395</v>
      </c>
      <c r="AB10" s="19"/>
      <c r="AC10" s="23">
        <f>(AA10-B10)/B10</f>
        <v>0.1851615915267526</v>
      </c>
      <c r="AD10" s="19"/>
    </row>
    <row r="11" spans="1:30" ht="22.25" customHeight="1" x14ac:dyDescent="0.2">
      <c r="A11" s="16" t="s">
        <v>10</v>
      </c>
      <c r="B11" s="107">
        <f>(1000000*'GHG energy - GHG Emissions (M 1'!B11)/('Population Total - Country Popu'!C11*1000)</f>
        <v>8.2190888619435298E-2</v>
      </c>
      <c r="C11" s="108">
        <f>(1000000*'GHG energy - GHG Emissions (M 1'!C11)/('Population Total - Country Popu'!D11*1000)</f>
        <v>8.6842158345940501E-2</v>
      </c>
      <c r="D11" s="108">
        <f>(1000000*'GHG energy - GHG Emissions (M 1'!D11)/('Population Total - Country Popu'!E11*1000)</f>
        <v>8.1860404435746909E-2</v>
      </c>
      <c r="E11" s="108">
        <f>(1000000*'GHG energy - GHG Emissions (M 1'!E11)/('Population Total - Country Popu'!F11*1000)</f>
        <v>8.1428661815881057E-2</v>
      </c>
      <c r="F11" s="108">
        <f>(1000000*'GHG energy - GHG Emissions (M 1'!F11)/('Population Total - Country Popu'!G11*1000)</f>
        <v>9.7219631901840492E-2</v>
      </c>
      <c r="G11" s="108">
        <f>(1000000*'GHG energy - GHG Emissions (M 1'!G11)/('Population Total - Country Popu'!H11*1000)</f>
        <v>9.39626849029956E-2</v>
      </c>
      <c r="H11" s="108">
        <f>(1000000*'GHG energy - GHG Emissions (M 1'!H11)/('Population Total - Country Popu'!I11*1000)</f>
        <v>9.8178203558308724E-2</v>
      </c>
      <c r="I11" s="108">
        <f>(1000000*'GHG energy - GHG Emissions (M 1'!I11)/('Population Total - Country Popu'!J11*1000)</f>
        <v>0.11506734594179635</v>
      </c>
      <c r="J11" s="108">
        <f>(1000000*'GHG energy - GHG Emissions (M 1'!J11)/('Population Total - Country Popu'!K11*1000)</f>
        <v>0.117426369168357</v>
      </c>
      <c r="K11" s="108">
        <f>(1000000*'GHG energy - GHG Emissions (M 1'!K11)/('Population Total - Country Popu'!L11*1000)</f>
        <v>0.12555015396711003</v>
      </c>
      <c r="L11" s="108">
        <f>(1000000*'GHG energy - GHG Emissions (M 1'!L11)/('Population Total - Country Popu'!M11*1000)</f>
        <v>0.11891419498253415</v>
      </c>
      <c r="M11" s="108">
        <f>(1000000*'GHG energy - GHG Emissions (M 1'!M11)/('Population Total - Country Popu'!N11*1000)</f>
        <v>0.10719389012071939</v>
      </c>
      <c r="N11" s="108">
        <f>(1000000*'GHG energy - GHG Emissions (M 1'!N11)/('Population Total - Country Popu'!O11*1000)</f>
        <v>7.3779158699808792E-2</v>
      </c>
      <c r="O11" s="108">
        <f>(1000000*'GHG energy - GHG Emissions (M 1'!O11)/('Population Total - Country Popu'!P11*1000)</f>
        <v>9.8584865178312553E-2</v>
      </c>
      <c r="P11" s="108">
        <f>(1000000*'GHG energy - GHG Emissions (M 1'!P11)/('Population Total - Country Popu'!Q11*1000)</f>
        <v>0.10169183133479705</v>
      </c>
      <c r="Q11" s="108">
        <f>(1000000*'GHG energy - GHG Emissions (M 1'!Q11)/('Population Total - Country Popu'!R11*1000)</f>
        <v>9.5155822854018593E-2</v>
      </c>
      <c r="R11" s="108">
        <f>(1000000*'GHG energy - GHG Emissions (M 1'!R11)/('Population Total - Country Popu'!S11*1000)</f>
        <v>8.9332625092956558E-2</v>
      </c>
      <c r="S11" s="108">
        <f>(1000000*'GHG energy - GHG Emissions (M 1'!S11)/('Population Total - Country Popu'!T11*1000)</f>
        <v>9.3628620102214649E-2</v>
      </c>
      <c r="T11" s="108">
        <f>(1000000*'GHG energy - GHG Emissions (M 1'!T11)/('Population Total - Country Popu'!U11*1000)</f>
        <v>9.4693631755909086E-2</v>
      </c>
      <c r="U11" s="108">
        <f>(1000000*'GHG energy - GHG Emissions (M 1'!U11)/('Population Total - Country Popu'!V11*1000)</f>
        <v>8.6344262295081964E-2</v>
      </c>
      <c r="V11" s="108">
        <f>(1000000*'GHG energy - GHG Emissions (M 1'!V11)/('Population Total - Country Popu'!W11*1000)</f>
        <v>9.2816698292220112E-2</v>
      </c>
      <c r="W11" s="108">
        <f>(1000000*'GHG energy - GHG Emissions (M 1'!W11)/('Population Total - Country Popu'!X11*1000)</f>
        <v>0.10664624752064211</v>
      </c>
      <c r="X11" s="108">
        <f>(1000000*'GHG energy - GHG Emissions (M 1'!X11)/('Population Total - Country Popu'!Y11*1000)</f>
        <v>0.11948183367722257</v>
      </c>
      <c r="Y11" s="108">
        <f>(1000000*'GHG energy - GHG Emissions (M 1'!Y11)/('Population Total - Country Popu'!Z11*1000)</f>
        <v>0.13409360959651037</v>
      </c>
      <c r="Z11" s="108">
        <f>(1000000*'GHG energy - GHG Emissions (M 1'!Z11)/('Population Total - Country Popu'!AA11*1000)</f>
        <v>0.14693701443197876</v>
      </c>
      <c r="AA11" s="108">
        <f>(1000000*'GHG energy - GHG Emissions (M 1'!AA11)/('Population Total - Country Popu'!AB11*1000)</f>
        <v>0.14221380961758159</v>
      </c>
      <c r="AB11" s="19"/>
      <c r="AC11" s="20">
        <f>(AA11-B11)/B11</f>
        <v>0.73028679950240805</v>
      </c>
      <c r="AD11" s="19"/>
    </row>
    <row r="12" spans="1:30" ht="22.25" customHeight="1" x14ac:dyDescent="0.2">
      <c r="A12" s="16" t="s">
        <v>11</v>
      </c>
      <c r="B12" s="109">
        <f>(1000000*'GHG energy - GHG Emissions (M 1'!B12)/('Population Total - Country Popu'!C12*1000)</f>
        <v>6.4770615010056112E-2</v>
      </c>
      <c r="C12" s="110">
        <f>(1000000*'GHG energy - GHG Emissions (M 1'!C12)/('Population Total - Country Popu'!D12*1000)</f>
        <v>6.8287430109753577E-2</v>
      </c>
      <c r="D12" s="110">
        <f>(1000000*'GHG energy - GHG Emissions (M 1'!D12)/('Population Total - Country Popu'!E12*1000)</f>
        <v>6.7205246439184338E-2</v>
      </c>
      <c r="E12" s="110">
        <f>(1000000*'GHG energy - GHG Emissions (M 1'!E12)/('Population Total - Country Popu'!F12*1000)</f>
        <v>7.0655647382920114E-2</v>
      </c>
      <c r="F12" s="110">
        <f>(1000000*'GHG energy - GHG Emissions (M 1'!F12)/('Population Total - Country Popu'!G12*1000)</f>
        <v>7.2893219650832314E-2</v>
      </c>
      <c r="G12" s="110">
        <f>(1000000*'GHG energy - GHG Emissions (M 1'!G12)/('Population Total - Country Popu'!H12*1000)</f>
        <v>7.3177037334403866E-2</v>
      </c>
      <c r="H12" s="110">
        <f>(1000000*'GHG energy - GHG Emissions (M 1'!H12)/('Population Total - Country Popu'!I12*1000)</f>
        <v>7.0010440263961388E-2</v>
      </c>
      <c r="I12" s="110">
        <f>(1000000*'GHG energy - GHG Emissions (M 1'!I12)/('Population Total - Country Popu'!J12*1000)</f>
        <v>7.2899653979238754E-2</v>
      </c>
      <c r="J12" s="110">
        <f>(1000000*'GHG energy - GHG Emissions (M 1'!J12)/('Population Total - Country Popu'!K12*1000)</f>
        <v>7.2252710280373833E-2</v>
      </c>
      <c r="K12" s="110">
        <f>(1000000*'GHG energy - GHG Emissions (M 1'!K12)/('Population Total - Country Popu'!L12*1000)</f>
        <v>8.7166802869336243E-2</v>
      </c>
      <c r="L12" s="110">
        <f>(1000000*'GHG energy - GHG Emissions (M 1'!L12)/('Population Total - Country Popu'!M12*1000)</f>
        <v>7.8969702323116328E-2</v>
      </c>
      <c r="M12" s="110">
        <f>(1000000*'GHG energy - GHG Emissions (M 1'!M12)/('Population Total - Country Popu'!N12*1000)</f>
        <v>7.6602598296481111E-2</v>
      </c>
      <c r="N12" s="110">
        <f>(1000000*'GHG energy - GHG Emissions (M 1'!N12)/('Population Total - Country Popu'!O12*1000)</f>
        <v>7.4035717280120733E-2</v>
      </c>
      <c r="O12" s="110">
        <f>(1000000*'GHG energy - GHG Emissions (M 1'!O12)/('Population Total - Country Popu'!P12*1000)</f>
        <v>7.8135795408121572E-2</v>
      </c>
      <c r="P12" s="110">
        <f>(1000000*'GHG energy - GHG Emissions (M 1'!P12)/('Population Total - Country Popu'!Q12*1000)</f>
        <v>7.7541888773967699E-2</v>
      </c>
      <c r="Q12" s="110">
        <f>(1000000*'GHG energy - GHG Emissions (M 1'!Q12)/('Population Total - Country Popu'!R12*1000)</f>
        <v>7.0870406189555132E-2</v>
      </c>
      <c r="R12" s="110">
        <f>(1000000*'GHG energy - GHG Emissions (M 1'!R12)/('Population Total - Country Popu'!S12*1000)</f>
        <v>7.1584009618274727E-2</v>
      </c>
      <c r="S12" s="110">
        <f>(1000000*'GHG energy - GHG Emissions (M 1'!S12)/('Population Total - Country Popu'!T12*1000)</f>
        <v>6.8396091585241361E-2</v>
      </c>
      <c r="T12" s="110">
        <f>(1000000*'GHG energy - GHG Emissions (M 1'!T12)/('Population Total - Country Popu'!U12*1000)</f>
        <v>7.7488753713396516E-2</v>
      </c>
      <c r="U12" s="110">
        <f>(1000000*'GHG energy - GHG Emissions (M 1'!U12)/('Population Total - Country Popu'!V12*1000)</f>
        <v>6.8890139298703093E-2</v>
      </c>
      <c r="V12" s="110">
        <f>(1000000*'GHG energy - GHG Emissions (M 1'!V12)/('Population Total - Country Popu'!W12*1000)</f>
        <v>7.931264153456774E-2</v>
      </c>
      <c r="W12" s="110">
        <f>(1000000*'GHG energy - GHG Emissions (M 1'!W12)/('Population Total - Country Popu'!X12*1000)</f>
        <v>7.6797515849398382E-2</v>
      </c>
      <c r="X12" s="110">
        <f>(1000000*'GHG energy - GHG Emissions (M 1'!X12)/('Population Total - Country Popu'!Y12*1000)</f>
        <v>7.0948824343015221E-2</v>
      </c>
      <c r="Y12" s="110">
        <f>(1000000*'GHG energy - GHG Emissions (M 1'!Y12)/('Population Total - Country Popu'!Z12*1000)</f>
        <v>7.7700177229114445E-2</v>
      </c>
      <c r="Z12" s="110">
        <f>(1000000*'GHG energy - GHG Emissions (M 1'!Z12)/('Population Total - Country Popu'!AA12*1000)</f>
        <v>7.9593729792864151E-2</v>
      </c>
      <c r="AA12" s="110">
        <f>(1000000*'GHG energy - GHG Emissions (M 1'!AA12)/('Population Total - Country Popu'!AB12*1000)</f>
        <v>7.7978069116635948E-2</v>
      </c>
      <c r="AB12" s="19"/>
      <c r="AC12" s="23">
        <f>(AA12-B12)/B12</f>
        <v>0.20391120424793374</v>
      </c>
      <c r="AD12" s="19"/>
    </row>
    <row r="13" spans="1:30" ht="22.25" customHeight="1" x14ac:dyDescent="0.2">
      <c r="A13" s="16" t="s">
        <v>12</v>
      </c>
      <c r="B13" s="107">
        <f>(1000000*'GHG energy - GHG Emissions (M 1'!B13)/('Population Total - Country Popu'!C13*1000)</f>
        <v>1.3844090909090911</v>
      </c>
      <c r="C13" s="108">
        <f>(1000000*'GHG energy - GHG Emissions (M 1'!C13)/('Population Total - Country Popu'!D13*1000)</f>
        <v>1.4237453183520599</v>
      </c>
      <c r="D13" s="108">
        <f>(1000000*'GHG energy - GHG Emissions (M 1'!D13)/('Population Total - Country Popu'!E13*1000)</f>
        <v>1.5765687903970453</v>
      </c>
      <c r="E13" s="108">
        <f>(1000000*'GHG energy - GHG Emissions (M 1'!E13)/('Population Total - Country Popu'!F13*1000)</f>
        <v>1.615096539162113</v>
      </c>
      <c r="F13" s="108">
        <f>(1000000*'GHG energy - GHG Emissions (M 1'!F13)/('Population Total - Country Popu'!G13*1000)</f>
        <v>1.4570484739676843</v>
      </c>
      <c r="G13" s="108">
        <f>(1000000*'GHG energy - GHG Emissions (M 1'!G13)/('Population Total - Country Popu'!H13*1000)</f>
        <v>1.6194295837023915</v>
      </c>
      <c r="H13" s="108">
        <f>(1000000*'GHG energy - GHG Emissions (M 1'!H13)/('Population Total - Country Popu'!I13*1000)</f>
        <v>1.7068721541155867</v>
      </c>
      <c r="I13" s="108">
        <f>(1000000*'GHG energy - GHG Emissions (M 1'!I13)/('Population Total - Country Popu'!J13*1000)</f>
        <v>1.7289004329004332</v>
      </c>
      <c r="J13" s="108">
        <f>(1000000*'GHG energy - GHG Emissions (M 1'!J13)/('Population Total - Country Popu'!K13*1000)</f>
        <v>1.8602813036020582</v>
      </c>
      <c r="K13" s="108">
        <f>(1000000*'GHG energy - GHG Emissions (M 1'!K13)/('Population Total - Country Popu'!L13*1000)</f>
        <v>2.0625578231292518</v>
      </c>
      <c r="L13" s="108">
        <f>(1000000*'GHG energy - GHG Emissions (M 1'!L13)/('Population Total - Country Popu'!M13*1000)</f>
        <v>2.269515611814346</v>
      </c>
      <c r="M13" s="108">
        <f>(1000000*'GHG energy - GHG Emissions (M 1'!M13)/('Population Total - Country Popu'!N13*1000)</f>
        <v>2.398645431684828</v>
      </c>
      <c r="N13" s="108">
        <f>(1000000*'GHG energy - GHG Emissions (M 1'!N13)/('Population Total - Country Popu'!O13*1000)</f>
        <v>2.4049774812343623</v>
      </c>
      <c r="O13" s="108">
        <f>(1000000*'GHG energy - GHG Emissions (M 1'!O13)/('Population Total - Country Popu'!P13*1000)</f>
        <v>2.541063122923588</v>
      </c>
      <c r="P13" s="108">
        <f>(1000000*'GHG energy - GHG Emissions (M 1'!P13)/('Population Total - Country Popu'!Q13*1000)</f>
        <v>2.5547990074441689</v>
      </c>
      <c r="Q13" s="108">
        <f>(1000000*'GHG energy - GHG Emissions (M 1'!Q13)/('Population Total - Country Popu'!R13*1000)</f>
        <v>2.7155284418796377</v>
      </c>
      <c r="R13" s="108">
        <f>(1000000*'GHG energy - GHG Emissions (M 1'!R13)/('Population Total - Country Popu'!S13*1000)</f>
        <v>2.9805751848808546</v>
      </c>
      <c r="S13" s="108">
        <f>(1000000*'GHG energy - GHG Emissions (M 1'!S13)/('Population Total - Country Popu'!T13*1000)</f>
        <v>3.021298360655738</v>
      </c>
      <c r="T13" s="108">
        <f>(1000000*'GHG energy - GHG Emissions (M 1'!T13)/('Population Total - Country Popu'!U13*1000)</f>
        <v>3.0797972199509402</v>
      </c>
      <c r="U13" s="108">
        <f>(1000000*'GHG energy - GHG Emissions (M 1'!U13)/('Population Total - Country Popu'!V13*1000)</f>
        <v>3.0100342298288507</v>
      </c>
      <c r="V13" s="108">
        <f>(1000000*'GHG energy - GHG Emissions (M 1'!V13)/('Population Total - Country Popu'!W13*1000)</f>
        <v>3.1788399675060925</v>
      </c>
      <c r="W13" s="108">
        <f>(1000000*'GHG energy - GHG Emissions (M 1'!W13)/('Population Total - Country Popu'!X13*1000)</f>
        <v>3.171510931174089</v>
      </c>
      <c r="X13" s="108">
        <f>(1000000*'GHG energy - GHG Emissions (M 1'!X13)/('Population Total - Country Popu'!Y13*1000)</f>
        <v>3.2798709677419358</v>
      </c>
      <c r="Y13" s="108">
        <f>(1000000*'GHG energy - GHG Emissions (M 1'!Y13)/('Population Total - Country Popu'!Z13*1000)</f>
        <v>2.9924630225080384</v>
      </c>
      <c r="Z13" s="108">
        <f>(1000000*'GHG energy - GHG Emissions (M 1'!Z13)/('Population Total - Country Popu'!AA13*1000)</f>
        <v>3.4459917227549357</v>
      </c>
      <c r="AA13" s="108">
        <f>(1000000*'GHG energy - GHG Emissions (M 1'!AA13)/('Population Total - Country Popu'!AB13*1000)</f>
        <v>3.3991992697607141</v>
      </c>
      <c r="AB13" s="19"/>
      <c r="AC13" s="20">
        <f>(AA13-B13)/B13</f>
        <v>1.4553430716989755</v>
      </c>
      <c r="AD13" s="19"/>
    </row>
    <row r="14" spans="1:30" ht="22.25" customHeight="1" x14ac:dyDescent="0.2">
      <c r="A14" s="16" t="s">
        <v>13</v>
      </c>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9"/>
      <c r="AC14" s="23"/>
      <c r="AD14" s="19"/>
    </row>
    <row r="15" spans="1:30" ht="22.25" customHeight="1" x14ac:dyDescent="0.2">
      <c r="A15" s="16" t="s">
        <v>14</v>
      </c>
      <c r="B15" s="107">
        <f>(1000000*'GHG energy - GHG Emissions (M 1'!B15)/('Population Total - Country Popu'!C15*1000)</f>
        <v>7.5343160377358484E-2</v>
      </c>
      <c r="C15" s="108">
        <f>(1000000*'GHG energy - GHG Emissions (M 1'!C15)/('Population Total - Country Popu'!D15*1000)</f>
        <v>7.3575356268893041E-2</v>
      </c>
      <c r="D15" s="108">
        <f>(1000000*'GHG energy - GHG Emissions (M 1'!D15)/('Population Total - Country Popu'!E15*1000)</f>
        <v>6.9960696864111507E-2</v>
      </c>
      <c r="E15" s="108">
        <f>(1000000*'GHG energy - GHG Emissions (M 1'!E15)/('Population Total - Country Popu'!F15*1000)</f>
        <v>7.2330356543342508E-2</v>
      </c>
      <c r="F15" s="108">
        <f>(1000000*'GHG energy - GHG Emissions (M 1'!F15)/('Population Total - Country Popu'!G15*1000)</f>
        <v>6.8760758428784055E-2</v>
      </c>
      <c r="G15" s="108">
        <f>(1000000*'GHG energy - GHG Emissions (M 1'!G15)/('Population Total - Country Popu'!H15*1000)</f>
        <v>6.9694406206982862E-2</v>
      </c>
      <c r="H15" s="108">
        <f>(1000000*'GHG energy - GHG Emissions (M 1'!H15)/('Population Total - Country Popu'!I15*1000)</f>
        <v>6.3206948915750474E-2</v>
      </c>
      <c r="I15" s="108">
        <f>(1000000*'GHG energy - GHG Emissions (M 1'!I15)/('Population Total - Country Popu'!J15*1000)</f>
        <v>6.6500029559562523E-2</v>
      </c>
      <c r="J15" s="108">
        <f>(1000000*'GHG energy - GHG Emissions (M 1'!J15)/('Population Total - Country Popu'!K15*1000)</f>
        <v>6.5251339980404582E-2</v>
      </c>
      <c r="K15" s="108">
        <f>(1000000*'GHG energy - GHG Emissions (M 1'!K15)/('Population Total - Country Popu'!L15*1000)</f>
        <v>6.6700528149230262E-2</v>
      </c>
      <c r="L15" s="108">
        <f>(1000000*'GHG energy - GHG Emissions (M 1'!L15)/('Population Total - Country Popu'!M15*1000)</f>
        <v>7.3777194134383897E-2</v>
      </c>
      <c r="M15" s="108">
        <f>(1000000*'GHG energy - GHG Emissions (M 1'!M15)/('Population Total - Country Popu'!N15*1000)</f>
        <v>8.4061748110294918E-2</v>
      </c>
      <c r="N15" s="108">
        <f>(1000000*'GHG energy - GHG Emissions (M 1'!N15)/('Population Total - Country Popu'!O15*1000)</f>
        <v>8.2117598343685316E-2</v>
      </c>
      <c r="O15" s="108">
        <f>(1000000*'GHG energy - GHG Emissions (M 1'!O15)/('Population Total - Country Popu'!P15*1000)</f>
        <v>9.6425904493533957E-2</v>
      </c>
      <c r="P15" s="108">
        <f>(1000000*'GHG energy - GHG Emissions (M 1'!P15)/('Population Total - Country Popu'!Q15*1000)</f>
        <v>9.3934928323303482E-2</v>
      </c>
      <c r="Q15" s="108">
        <f>(1000000*'GHG energy - GHG Emissions (M 1'!Q15)/('Population Total - Country Popu'!R15*1000)</f>
        <v>8.6673393622084718E-2</v>
      </c>
      <c r="R15" s="108">
        <f>(1000000*'GHG energy - GHG Emissions (M 1'!R15)/('Population Total - Country Popu'!S15*1000)</f>
        <v>9.1655162829480719E-2</v>
      </c>
      <c r="S15" s="108">
        <f>(1000000*'GHG energy - GHG Emissions (M 1'!S15)/('Population Total - Country Popu'!T15*1000)</f>
        <v>0.10196599161066258</v>
      </c>
      <c r="T15" s="108">
        <f>(1000000*'GHG energy - GHG Emissions (M 1'!T15)/('Population Total - Country Popu'!U15*1000)</f>
        <v>9.9475113122171943E-2</v>
      </c>
      <c r="U15" s="108">
        <f>(1000000*'GHG energy - GHG Emissions (M 1'!U15)/('Population Total - Country Popu'!V15*1000)</f>
        <v>0.10822139463207911</v>
      </c>
      <c r="V15" s="108">
        <f>(1000000*'GHG energy - GHG Emissions (M 1'!V15)/('Population Total - Country Popu'!W15*1000)</f>
        <v>0.11404614678516294</v>
      </c>
      <c r="W15" s="108">
        <f>(1000000*'GHG energy - GHG Emissions (M 1'!W15)/('Population Total - Country Popu'!X15*1000)</f>
        <v>0.13102217159594809</v>
      </c>
      <c r="X15" s="108">
        <f>(1000000*'GHG energy - GHG Emissions (M 1'!X15)/('Population Total - Country Popu'!Y15*1000)</f>
        <v>0.12371797008292663</v>
      </c>
      <c r="Y15" s="108">
        <f>(1000000*'GHG energy - GHG Emissions (M 1'!Y15)/('Population Total - Country Popu'!Z15*1000)</f>
        <v>0.15544414337694512</v>
      </c>
      <c r="Z15" s="108">
        <f>(1000000*'GHG energy - GHG Emissions (M 1'!Z15)/('Population Total - Country Popu'!AA15*1000)</f>
        <v>0.15307695861364112</v>
      </c>
      <c r="AA15" s="108">
        <f>(1000000*'GHG energy - GHG Emissions (M 1'!AA15)/('Population Total - Country Popu'!AB15*1000)</f>
        <v>0.15403670708806941</v>
      </c>
      <c r="AB15" s="19"/>
      <c r="AC15" s="20">
        <f>(AA15-B15)/B15</f>
        <v>1.0444683540824666</v>
      </c>
      <c r="AD15" s="19"/>
    </row>
    <row r="16" spans="1:30" ht="22.25" customHeight="1" x14ac:dyDescent="0.2">
      <c r="A16" s="16" t="s">
        <v>15</v>
      </c>
      <c r="B16" s="109">
        <f>(1000000*'GHG energy - GHG Emissions (M 1'!B16)/('Population Total - Country Popu'!C16*1000)</f>
        <v>1.9909132569558106</v>
      </c>
      <c r="C16" s="110">
        <f>(1000000*'GHG energy - GHG Emissions (M 1'!C16)/('Population Total - Country Popu'!D16*1000)</f>
        <v>2.3857234726688108</v>
      </c>
      <c r="D16" s="110">
        <f>(1000000*'GHG energy - GHG Emissions (M 1'!D16)/('Population Total - Country Popu'!E16*1000)</f>
        <v>2.2964913385826775</v>
      </c>
      <c r="E16" s="110">
        <f>(1000000*'GHG energy - GHG Emissions (M 1'!E16)/('Population Total - Country Popu'!F16*1000)</f>
        <v>2.3069629629629631</v>
      </c>
      <c r="F16" s="110">
        <f>(1000000*'GHG energy - GHG Emissions (M 1'!F16)/('Population Total - Country Popu'!G16*1000)</f>
        <v>2.5387473524962179</v>
      </c>
      <c r="G16" s="110">
        <f>(1000000*'GHG energy - GHG Emissions (M 1'!G16)/('Population Total - Country Popu'!H16*1000)</f>
        <v>2.7126646884272998</v>
      </c>
      <c r="H16" s="110">
        <f>(1000000*'GHG energy - GHG Emissions (M 1'!H16)/('Population Total - Country Popu'!I16*1000)</f>
        <v>2.7720349854227408</v>
      </c>
      <c r="I16" s="110">
        <f>(1000000*'GHG energy - GHG Emissions (M 1'!I16)/('Population Total - Country Popu'!J16*1000)</f>
        <v>2.8515250357653796</v>
      </c>
      <c r="J16" s="110">
        <f>(1000000*'GHG energy - GHG Emissions (M 1'!J16)/('Population Total - Country Popu'!K16*1000)</f>
        <v>3.0053033707865167</v>
      </c>
      <c r="K16" s="110">
        <f>(1000000*'GHG energy - GHG Emissions (M 1'!K16)/('Population Total - Country Popu'!L16*1000)</f>
        <v>3.0617679558011051</v>
      </c>
      <c r="L16" s="110">
        <f>(1000000*'GHG energy - GHG Emissions (M 1'!L16)/('Population Total - Country Popu'!M16*1000)</f>
        <v>3.8830434782608694</v>
      </c>
      <c r="M16" s="110">
        <f>(1000000*'GHG energy - GHG Emissions (M 1'!M16)/('Population Total - Country Popu'!N16*1000)</f>
        <v>4.0607700534759354</v>
      </c>
      <c r="N16" s="110">
        <f>(1000000*'GHG energy - GHG Emissions (M 1'!N16)/('Population Total - Country Popu'!O16*1000)</f>
        <v>3.9729538866930176</v>
      </c>
      <c r="O16" s="110">
        <f>(1000000*'GHG energy - GHG Emissions (M 1'!O16)/('Population Total - Country Popu'!P16*1000)</f>
        <v>3.8638545454545459</v>
      </c>
      <c r="P16" s="110">
        <f>(1000000*'GHG energy - GHG Emissions (M 1'!P16)/('Population Total - Country Popu'!Q16*1000)</f>
        <v>3.8518974358974365</v>
      </c>
      <c r="Q16" s="110">
        <f>(1000000*'GHG energy - GHG Emissions (M 1'!Q16)/('Population Total - Country Popu'!R16*1000)</f>
        <v>4.3541845764854621</v>
      </c>
      <c r="R16" s="110">
        <f>(1000000*'GHG energy - GHG Emissions (M 1'!R16)/('Population Total - Country Popu'!S16*1000)</f>
        <v>4.5137556109725683</v>
      </c>
      <c r="S16" s="110">
        <f>(1000000*'GHG energy - GHG Emissions (M 1'!S16)/('Population Total - Country Popu'!T16*1000)</f>
        <v>4.7456236162361627</v>
      </c>
      <c r="T16" s="110">
        <f>(1000000*'GHG energy - GHG Emissions (M 1'!T16)/('Population Total - Country Popu'!U16*1000)</f>
        <v>4.7903572296476309</v>
      </c>
      <c r="U16" s="110">
        <f>(1000000*'GHG energy - GHG Emissions (M 1'!U16)/('Population Total - Country Popu'!V16*1000)</f>
        <v>4.9160863309352516</v>
      </c>
      <c r="V16" s="110">
        <f>(1000000*'GHG energy - GHG Emissions (M 1'!V16)/('Population Total - Country Popu'!W16*1000)</f>
        <v>4.9301396449704145</v>
      </c>
      <c r="W16" s="110">
        <f>(1000000*'GHG energy - GHG Emissions (M 1'!W16)/('Population Total - Country Popu'!X16*1000)</f>
        <v>4.9924678362573101</v>
      </c>
      <c r="X16" s="110">
        <f>(1000000*'GHG energy - GHG Emissions (M 1'!X16)/('Population Total - Country Popu'!Y16*1000)</f>
        <v>4.9093364161849715</v>
      </c>
      <c r="Y16" s="110">
        <f>(1000000*'GHG energy - GHG Emissions (M 1'!Y16)/('Population Total - Country Popu'!Z16*1000)</f>
        <v>4.9286034285714289</v>
      </c>
      <c r="Z16" s="110">
        <f>(1000000*'GHG energy - GHG Emissions (M 1'!Z16)/('Population Total - Country Popu'!AA16*1000)</f>
        <v>5.6260666357038707</v>
      </c>
      <c r="AA16" s="110">
        <f>(1000000*'GHG energy - GHG Emissions (M 1'!AA16)/('Population Total - Country Popu'!AB16*1000)</f>
        <v>5.5065018671441113</v>
      </c>
      <c r="AB16" s="19"/>
      <c r="AC16" s="23">
        <f>(AA16-B16)/B16</f>
        <v>1.7658170680744687</v>
      </c>
      <c r="AD16" s="19"/>
    </row>
    <row r="17" spans="1:30" ht="22.25" customHeight="1" x14ac:dyDescent="0.2">
      <c r="A17" s="16" t="s">
        <v>16</v>
      </c>
      <c r="B17" s="107">
        <f>(1000000*'GHG energy - GHG Emissions (M 1'!B17)/('Population Total - Country Popu'!C17*1000)</f>
        <v>7.5158974358974354E-2</v>
      </c>
      <c r="C17" s="108">
        <f>(1000000*'GHG energy - GHG Emissions (M 1'!C17)/('Population Total - Country Popu'!D17*1000)</f>
        <v>6.987553771149986E-2</v>
      </c>
      <c r="D17" s="108">
        <f>(1000000*'GHG energy - GHG Emissions (M 1'!D17)/('Population Total - Country Popu'!E17*1000)</f>
        <v>7.445561497326203E-2</v>
      </c>
      <c r="E17" s="108">
        <f>(1000000*'GHG energy - GHG Emissions (M 1'!E17)/('Population Total - Country Popu'!F17*1000)</f>
        <v>8.1543026706231467E-2</v>
      </c>
      <c r="F17" s="108">
        <f>(1000000*'GHG energy - GHG Emissions (M 1'!F17)/('Population Total - Country Popu'!G17*1000)</f>
        <v>8.2516759776536316E-2</v>
      </c>
      <c r="G17" s="108">
        <f>(1000000*'GHG energy - GHG Emissions (M 1'!G17)/('Population Total - Country Popu'!H17*1000)</f>
        <v>8.1508474576271181E-2</v>
      </c>
      <c r="H17" s="108">
        <f>(1000000*'GHG energy - GHG Emissions (M 1'!H17)/('Population Total - Country Popu'!I17*1000)</f>
        <v>8.0941652613827991E-2</v>
      </c>
      <c r="I17" s="108">
        <f>(1000000*'GHG energy - GHG Emissions (M 1'!I17)/('Population Total - Country Popu'!J17*1000)</f>
        <v>7.7005717817957051E-2</v>
      </c>
      <c r="J17" s="108">
        <f>(1000000*'GHG energy - GHG Emissions (M 1'!J17)/('Population Total - Country Popu'!K17*1000)</f>
        <v>6.796541143654114E-2</v>
      </c>
      <c r="K17" s="108">
        <f>(1000000*'GHG energy - GHG Emissions (M 1'!K17)/('Population Total - Country Popu'!L17*1000)</f>
        <v>6.4853686489239795E-2</v>
      </c>
      <c r="L17" s="108">
        <f>(1000000*'GHG energy - GHG Emissions (M 1'!L17)/('Population Total - Country Popu'!M17*1000)</f>
        <v>6.2841353025250124E-2</v>
      </c>
      <c r="M17" s="108">
        <f>(1000000*'GHG energy - GHG Emissions (M 1'!M17)/('Population Total - Country Popu'!N17*1000)</f>
        <v>6.0648401826484018E-2</v>
      </c>
      <c r="N17" s="108">
        <f>(1000000*'GHG energy - GHG Emissions (M 1'!N17)/('Population Total - Country Popu'!O17*1000)</f>
        <v>5.9109924343569202E-2</v>
      </c>
      <c r="O17" s="108">
        <f>(1000000*'GHG energy - GHG Emissions (M 1'!O17)/('Population Total - Country Popu'!P17*1000)</f>
        <v>5.701161516546132E-2</v>
      </c>
      <c r="P17" s="108">
        <f>(1000000*'GHG energy - GHG Emissions (M 1'!P17)/('Population Total - Country Popu'!Q17*1000)</f>
        <v>5.7014912470283119E-2</v>
      </c>
      <c r="Q17" s="108">
        <f>(1000000*'GHG energy - GHG Emissions (M 1'!Q17)/('Population Total - Country Popu'!R17*1000)</f>
        <v>5.5956729239580019E-2</v>
      </c>
      <c r="R17" s="108">
        <f>(1000000*'GHG energy - GHG Emissions (M 1'!R17)/('Population Total - Country Popu'!S17*1000)</f>
        <v>5.461298002277197E-2</v>
      </c>
      <c r="S17" s="108">
        <f>(1000000*'GHG energy - GHG Emissions (M 1'!S17)/('Population Total - Country Popu'!T17*1000)</f>
        <v>5.6096696212731667E-2</v>
      </c>
      <c r="T17" s="108">
        <f>(1000000*'GHG energy - GHG Emissions (M 1'!T17)/('Population Total - Country Popu'!U17*1000)</f>
        <v>5.3044311845837813E-2</v>
      </c>
      <c r="U17" s="108">
        <f>(1000000*'GHG energy - GHG Emissions (M 1'!U17)/('Population Total - Country Popu'!V17*1000)</f>
        <v>5.4629439696106362E-2</v>
      </c>
      <c r="V17" s="108">
        <f>(1000000*'GHG energy - GHG Emissions (M 1'!V17)/('Population Total - Country Popu'!W17*1000)</f>
        <v>5.4434253022054076E-2</v>
      </c>
      <c r="W17" s="108">
        <f>(1000000*'GHG energy - GHG Emissions (M 1'!W17)/('Population Total - Country Popu'!X17*1000)</f>
        <v>5.9510409188801149E-2</v>
      </c>
      <c r="X17" s="108">
        <f>(1000000*'GHG energy - GHG Emissions (M 1'!X17)/('Population Total - Country Popu'!Y17*1000)</f>
        <v>6.4275091639029502E-2</v>
      </c>
      <c r="Y17" s="108">
        <f>(1000000*'GHG energy - GHG Emissions (M 1'!Y17)/('Population Total - Country Popu'!Z17*1000)</f>
        <v>6.7823044918060627E-2</v>
      </c>
      <c r="Z17" s="108">
        <f>(1000000*'GHG energy - GHG Emissions (M 1'!Z17)/('Population Total - Country Popu'!AA17*1000)</f>
        <v>6.5304090757384428E-2</v>
      </c>
      <c r="AA17" s="108">
        <f>(1000000*'GHG energy - GHG Emissions (M 1'!AA17)/('Population Total - Country Popu'!AB17*1000)</f>
        <v>6.4927600128648094E-2</v>
      </c>
      <c r="AB17" s="19"/>
      <c r="AC17" s="20">
        <f>(AA17-B17)/B17</f>
        <v>-0.13612977448919356</v>
      </c>
      <c r="AD17" s="19"/>
    </row>
    <row r="18" spans="1:30" ht="22.25" customHeight="1" x14ac:dyDescent="0.2">
      <c r="A18" s="16" t="s">
        <v>17</v>
      </c>
      <c r="B18" s="109">
        <f>(1000000*'GHG energy - GHG Emissions (M 1'!B18)/('Population Total - Country Popu'!C18*1000)</f>
        <v>2.1771594202898554</v>
      </c>
      <c r="C18" s="110">
        <f>(1000000*'GHG energy - GHG Emissions (M 1'!C18)/('Population Total - Country Popu'!D18*1000)</f>
        <v>2.4601142857142859</v>
      </c>
      <c r="D18" s="110">
        <f>(1000000*'GHG energy - GHG Emissions (M 1'!D18)/('Population Total - Country Popu'!E18*1000)</f>
        <v>2.4254647887323944</v>
      </c>
      <c r="E18" s="110">
        <f>(1000000*'GHG energy - GHG Emissions (M 1'!E18)/('Population Total - Country Popu'!F18*1000)</f>
        <v>2.5095890410958908</v>
      </c>
      <c r="F18" s="110">
        <f>(1000000*'GHG energy - GHG Emissions (M 1'!F18)/('Population Total - Country Popu'!G18*1000)</f>
        <v>2.7232432432432434</v>
      </c>
      <c r="G18" s="110">
        <f>(1000000*'GHG energy - GHG Emissions (M 1'!G18)/('Population Total - Country Popu'!H18*1000)</f>
        <v>2.63808</v>
      </c>
      <c r="H18" s="110">
        <f>(1000000*'GHG energy - GHG Emissions (M 1'!H18)/('Population Total - Country Popu'!I18*1000)</f>
        <v>3.0854736842105264</v>
      </c>
      <c r="I18" s="110">
        <f>(1000000*'GHG energy - GHG Emissions (M 1'!I18)/('Population Total - Country Popu'!J18*1000)</f>
        <v>4.4253506493506496</v>
      </c>
      <c r="J18" s="110">
        <f>(1000000*'GHG energy - GHG Emissions (M 1'!J18)/('Population Total - Country Popu'!K18*1000)</f>
        <v>5.5429743589743588</v>
      </c>
      <c r="K18" s="110">
        <f>(1000000*'GHG energy - GHG Emissions (M 1'!K18)/('Population Total - Country Popu'!L18*1000)</f>
        <v>6.4467848101265828</v>
      </c>
      <c r="L18" s="110">
        <f>(1000000*'GHG energy - GHG Emissions (M 1'!L18)/('Population Total - Country Popu'!M18*1000)</f>
        <v>7.1448</v>
      </c>
      <c r="M18" s="110">
        <f>(1000000*'GHG energy - GHG Emissions (M 1'!M18)/('Population Total - Country Popu'!N18*1000)</f>
        <v>7.8255802469135807</v>
      </c>
      <c r="N18" s="110">
        <f>(1000000*'GHG energy - GHG Emissions (M 1'!N18)/('Population Total - Country Popu'!O18*1000)</f>
        <v>6.4892530120481924</v>
      </c>
      <c r="O18" s="110">
        <f>(1000000*'GHG energy - GHG Emissions (M 1'!O18)/('Population Total - Country Popu'!P18*1000)</f>
        <v>6.5428571428571427</v>
      </c>
      <c r="P18" s="110">
        <f>(1000000*'GHG energy - GHG Emissions (M 1'!P18)/('Population Total - Country Popu'!Q18*1000)</f>
        <v>8.5635348837209317</v>
      </c>
      <c r="Q18" s="110">
        <f>(1000000*'GHG energy - GHG Emissions (M 1'!Q18)/('Population Total - Country Popu'!R18*1000)</f>
        <v>7.9176091954022985</v>
      </c>
      <c r="R18" s="110">
        <f>(1000000*'GHG energy - GHG Emissions (M 1'!R18)/('Population Total - Country Popu'!S18*1000)</f>
        <v>8.327272727272728</v>
      </c>
      <c r="S18" s="110">
        <f>(1000000*'GHG energy - GHG Emissions (M 1'!S18)/('Population Total - Country Popu'!T18*1000)</f>
        <v>7.2044943820224718</v>
      </c>
      <c r="T18" s="110">
        <f>(1000000*'GHG energy - GHG Emissions (M 1'!T18)/('Population Total - Country Popu'!U18*1000)</f>
        <v>7.6943999999999999</v>
      </c>
      <c r="U18" s="110">
        <f>(1000000*'GHG energy - GHG Emissions (M 1'!U18)/('Population Total - Country Popu'!V18*1000)</f>
        <v>8.1332747252747257</v>
      </c>
      <c r="V18" s="110">
        <f>(1000000*'GHG energy - GHG Emissions (M 1'!V18)/('Population Total - Country Popu'!W18*1000)</f>
        <v>7.569582417582418</v>
      </c>
      <c r="W18" s="110">
        <f>(1000000*'GHG energy - GHG Emissions (M 1'!W18)/('Population Total - Country Popu'!X18*1000)</f>
        <v>6.4916521739130451</v>
      </c>
      <c r="X18" s="110">
        <f>(1000000*'GHG energy - GHG Emissions (M 1'!X18)/('Population Total - Country Popu'!Y18*1000)</f>
        <v>7.6466086956521737</v>
      </c>
      <c r="Y18" s="110">
        <f>(1000000*'GHG energy - GHG Emissions (M 1'!Y18)/('Population Total - Country Popu'!Z18*1000)</f>
        <v>6.9340215053763439</v>
      </c>
      <c r="Z18" s="110">
        <f>(1000000*'GHG energy - GHG Emissions (M 1'!Z18)/('Population Total - Country Popu'!AA18*1000)</f>
        <v>6.8882618611645698</v>
      </c>
      <c r="AA18" s="110">
        <f>(1000000*'GHG energy - GHG Emissions (M 1'!AA18)/('Population Total - Country Popu'!AB18*1000)</f>
        <v>6.9693879957130038</v>
      </c>
      <c r="AB18" s="19"/>
      <c r="AC18" s="23">
        <f>(AA18-B18)/B18</f>
        <v>2.2011381117810549</v>
      </c>
      <c r="AD18" s="19"/>
    </row>
    <row r="19" spans="1:30" ht="23.25" customHeight="1" x14ac:dyDescent="0.2">
      <c r="A19" s="24" t="s">
        <v>18</v>
      </c>
      <c r="B19" s="107">
        <f>(1000000*'GHG energy - GHG Emissions (M 1'!B19)/('Population Total - Country Popu'!C19*1000)</f>
        <v>2.8978171464726353E-3</v>
      </c>
      <c r="C19" s="108">
        <f>(1000000*'GHG energy - GHG Emissions (M 1'!C19)/('Population Total - Country Popu'!D19*1000)</f>
        <v>5.7974683544303801E-4</v>
      </c>
      <c r="D19" s="108">
        <f>(1000000*'GHG energy - GHG Emissions (M 1'!D19)/('Population Total - Country Popu'!E19*1000)</f>
        <v>1.7464251668255482E-3</v>
      </c>
      <c r="E19" s="108">
        <f>(1000000*'GHG energy - GHG Emissions (M 1'!E19)/('Population Total - Country Popu'!F19*1000)</f>
        <v>1.7533896953262082E-3</v>
      </c>
      <c r="F19" s="108">
        <f>(1000000*'GHG energy - GHG Emissions (M 1'!F19)/('Population Total - Country Popu'!G19*1000)</f>
        <v>1.7505972288580985E-3</v>
      </c>
      <c r="G19" s="108">
        <f>(1000000*'GHG energy - GHG Emissions (M 1'!G19)/('Population Total - Country Popu'!H19*1000)</f>
        <v>1.7321147179325559E-3</v>
      </c>
      <c r="H19" s="73" t="s">
        <v>78</v>
      </c>
      <c r="I19" s="73" t="s">
        <v>78</v>
      </c>
      <c r="J19" s="73" t="s">
        <v>78</v>
      </c>
      <c r="K19" s="73" t="s">
        <v>78</v>
      </c>
      <c r="L19" s="108">
        <f>(1000000*'GHG energy - GHG Emissions (M 1'!L19)/('Population Total - Country Popu'!M19*1000)</f>
        <v>6.9955856465809069E-2</v>
      </c>
      <c r="M19" s="108">
        <f>(1000000*'GHG energy - GHG Emissions (M 1'!M19)/('Population Total - Country Popu'!N19*1000)</f>
        <v>6.597029833092391E-2</v>
      </c>
      <c r="N19" s="108">
        <f>(1000000*'GHG energy - GHG Emissions (M 1'!N19)/('Population Total - Country Popu'!O19*1000)</f>
        <v>7.4909276769741892E-2</v>
      </c>
      <c r="O19" s="108">
        <f>(1000000*'GHG energy - GHG Emissions (M 1'!O19)/('Population Total - Country Popu'!P19*1000)</f>
        <v>7.3845235133117706E-2</v>
      </c>
      <c r="P19" s="108">
        <f>(1000000*'GHG energy - GHG Emissions (M 1'!P19)/('Population Total - Country Popu'!Q19*1000)</f>
        <v>7.194763636363638E-2</v>
      </c>
      <c r="Q19" s="108">
        <f>(1000000*'GHG energy - GHG Emissions (M 1'!Q19)/('Population Total - Country Popu'!R19*1000)</f>
        <v>7.0103696704854154E-2</v>
      </c>
      <c r="R19" s="108">
        <f>(1000000*'GHG energy - GHG Emissions (M 1'!R19)/('Population Total - Country Popu'!S19*1000)</f>
        <v>6.8320441988950292E-2</v>
      </c>
      <c r="S19" s="108">
        <f>(1000000*'GHG energy - GHG Emissions (M 1'!S19)/('Population Total - Country Popu'!T19*1000)</f>
        <v>6.8255414656043109E-2</v>
      </c>
      <c r="T19" s="108">
        <f>(1000000*'GHG energy - GHG Emissions (M 1'!T19)/('Population Total - Country Popu'!U19*1000)</f>
        <v>6.5743544857768066E-2</v>
      </c>
      <c r="U19" s="108">
        <f>(1000000*'GHG energy - GHG Emissions (M 1'!U19)/('Population Total - Country Popu'!V19*1000)</f>
        <v>6.366400170557511E-2</v>
      </c>
      <c r="V19" s="108">
        <f>(1000000*'GHG energy - GHG Emissions (M 1'!V19)/('Population Total - Country Popu'!W19*1000)</f>
        <v>6.3500207555002089E-2</v>
      </c>
      <c r="W19" s="108">
        <f>(1000000*'GHG energy - GHG Emissions (M 1'!W19)/('Population Total - Country Popu'!X19*1000)</f>
        <v>5.8058942268873641E-2</v>
      </c>
      <c r="X19" s="108">
        <f>(1000000*'GHG energy - GHG Emissions (M 1'!X19)/('Population Total - Country Popu'!Y19*1000)</f>
        <v>6.2534183423246695E-2</v>
      </c>
      <c r="Y19" s="108">
        <f>(1000000*'GHG energy - GHG Emissions (M 1'!Y19)/('Population Total - Country Popu'!Z19*1000)</f>
        <v>5.9344512195121962E-2</v>
      </c>
      <c r="Z19" s="108">
        <f>(1000000*'GHG energy - GHG Emissions (M 1'!Z19)/('Population Total - Country Popu'!AA19*1000)</f>
        <v>5.7261653892309319E-2</v>
      </c>
      <c r="AA19" s="108">
        <f>(1000000*'GHG energy - GHG Emissions (M 1'!AA19)/('Population Total - Country Popu'!AB19*1000)</f>
        <v>5.6890115164469714E-2</v>
      </c>
      <c r="AB19" s="19"/>
      <c r="AC19" s="20">
        <f>(AA19-B19)/B19</f>
        <v>18.63205830075205</v>
      </c>
      <c r="AD19" s="14"/>
    </row>
    <row r="20" spans="1:30" ht="22.25" customHeight="1" x14ac:dyDescent="0.2">
      <c r="A20" s="16" t="s">
        <v>19</v>
      </c>
      <c r="B20" s="109"/>
      <c r="C20" s="110"/>
      <c r="D20" s="110"/>
      <c r="E20" s="110"/>
      <c r="F20" s="110"/>
      <c r="G20" s="110"/>
      <c r="H20" s="110"/>
      <c r="I20" s="110"/>
      <c r="J20" s="110"/>
      <c r="K20" s="110"/>
      <c r="L20" s="110"/>
      <c r="M20" s="110"/>
      <c r="N20" s="110"/>
      <c r="O20" s="110"/>
      <c r="P20" s="110"/>
      <c r="Q20" s="110"/>
      <c r="R20" s="110"/>
      <c r="S20" s="110"/>
      <c r="T20" s="110"/>
      <c r="U20" s="110"/>
      <c r="V20" s="110"/>
      <c r="W20" s="110"/>
      <c r="X20" s="110">
        <f>(1000000*'GHG energy - GHG Emissions (M 1'!X20)/('Population Total - Country Popu'!Y20*1000)</f>
        <v>0.1227193209079166</v>
      </c>
      <c r="Y20" s="110">
        <f>(1000000*'GHG energy - GHG Emissions (M 1'!Y20)/('Population Total - Country Popu'!Z20*1000)</f>
        <v>0.12812322946175639</v>
      </c>
      <c r="Z20" s="110">
        <f>(1000000*'GHG energy - GHG Emissions (M 1'!Z20)/('Population Total - Country Popu'!AA20*1000)</f>
        <v>0.12247456974705548</v>
      </c>
      <c r="AA20" s="110">
        <f>(1000000*'GHG energy - GHG Emissions (M 1'!AA20)/('Population Total - Country Popu'!AB20*1000)</f>
        <v>0.12099269867699661</v>
      </c>
      <c r="AB20" s="19"/>
      <c r="AC20" s="23">
        <f>(AA20-X20)/X20</f>
        <v>-1.4069685344947215E-2</v>
      </c>
      <c r="AD20" s="19"/>
    </row>
    <row r="21" spans="1:30" ht="22.25" customHeight="1" x14ac:dyDescent="0.2">
      <c r="A21" s="16" t="s">
        <v>20</v>
      </c>
      <c r="B21" s="107">
        <f>(1000000*'GHG energy - GHG Emissions (M 1'!B21)/('Population Total - Country Popu'!C21*1000)</f>
        <v>4.3253378956372969E-2</v>
      </c>
      <c r="C21" s="108">
        <f>(1000000*'GHG energy - GHG Emissions (M 1'!C21)/('Population Total - Country Popu'!D21*1000)</f>
        <v>4.298479841374752E-2</v>
      </c>
      <c r="D21" s="108">
        <f>(1000000*'GHG energy - GHG Emissions (M 1'!D21)/('Population Total - Country Popu'!E21*1000)</f>
        <v>4.1928890781349801E-2</v>
      </c>
      <c r="E21" s="108">
        <f>(1000000*'GHG energy - GHG Emissions (M 1'!E21)/('Population Total - Country Popu'!F21*1000)</f>
        <v>4.0166340710241895E-2</v>
      </c>
      <c r="F21" s="108">
        <f>(1000000*'GHG energy - GHG Emissions (M 1'!F21)/('Population Total - Country Popu'!G21*1000)</f>
        <v>3.5214979333698521E-2</v>
      </c>
      <c r="G21" s="108">
        <f>(1000000*'GHG energy - GHG Emissions (M 1'!G21)/('Population Total - Country Popu'!H21*1000)</f>
        <v>4.5223663275637628E-2</v>
      </c>
      <c r="H21" s="108">
        <f>(1000000*'GHG energy - GHG Emissions (M 1'!H21)/('Population Total - Country Popu'!I21*1000)</f>
        <v>4.9462630792227208E-2</v>
      </c>
      <c r="I21" s="108">
        <f>(1000000*'GHG energy - GHG Emissions (M 1'!I21)/('Population Total - Country Popu'!J21*1000)</f>
        <v>5.0103146932306997E-2</v>
      </c>
      <c r="J21" s="108">
        <f>(1000000*'GHG energy - GHG Emissions (M 1'!J21)/('Population Total - Country Popu'!K21*1000)</f>
        <v>5.5490781387181727E-2</v>
      </c>
      <c r="K21" s="108">
        <f>(1000000*'GHG energy - GHG Emissions (M 1'!K21)/('Population Total - Country Popu'!L21*1000)</f>
        <v>5.5798536668368218E-2</v>
      </c>
      <c r="L21" s="108">
        <f>(1000000*'GHG energy - GHG Emissions (M 1'!L21)/('Population Total - Country Popu'!M21*1000)</f>
        <v>5.8863074641621355E-2</v>
      </c>
      <c r="M21" s="108">
        <f>(1000000*'GHG energy - GHG Emissions (M 1'!M21)/('Population Total - Country Popu'!N21*1000)</f>
        <v>6.0170918367346941E-2</v>
      </c>
      <c r="N21" s="108">
        <f>(1000000*'GHG energy - GHG Emissions (M 1'!N21)/('Population Total - Country Popu'!O21*1000)</f>
        <v>6.0023898546814169E-2</v>
      </c>
      <c r="O21" s="108">
        <f>(1000000*'GHG energy - GHG Emissions (M 1'!O21)/('Population Total - Country Popu'!P21*1000)</f>
        <v>5.9523958566212086E-2</v>
      </c>
      <c r="P21" s="108">
        <f>(1000000*'GHG energy - GHG Emissions (M 1'!P21)/('Population Total - Country Popu'!Q21*1000)</f>
        <v>6.2546764144488065E-2</v>
      </c>
      <c r="Q21" s="108">
        <f>(1000000*'GHG energy - GHG Emissions (M 1'!Q21)/('Population Total - Country Popu'!R21*1000)</f>
        <v>7.5512201914708449E-2</v>
      </c>
      <c r="R21" s="108">
        <f>(1000000*'GHG energy - GHG Emissions (M 1'!R21)/('Population Total - Country Popu'!S21*1000)</f>
        <v>8.5338359530140365E-2</v>
      </c>
      <c r="S21" s="108">
        <f>(1000000*'GHG energy - GHG Emissions (M 1'!S21)/('Population Total - Country Popu'!T21*1000)</f>
        <v>9.395788994109798E-2</v>
      </c>
      <c r="T21" s="108">
        <f>(1000000*'GHG energy - GHG Emissions (M 1'!T21)/('Population Total - Country Popu'!U21*1000)</f>
        <v>0.10030775040120836</v>
      </c>
      <c r="U21" s="108">
        <f>(1000000*'GHG energy - GHG Emissions (M 1'!U21)/('Population Total - Country Popu'!V21*1000)</f>
        <v>0.10279357351509252</v>
      </c>
      <c r="V21" s="108">
        <f>(1000000*'GHG energy - GHG Emissions (M 1'!V21)/('Population Total - Country Popu'!W21*1000)</f>
        <v>0.1152445346750228</v>
      </c>
      <c r="W21" s="108">
        <f>(1000000*'GHG energy - GHG Emissions (M 1'!W21)/('Population Total - Country Popu'!X21*1000)</f>
        <v>0.12123682713098899</v>
      </c>
      <c r="X21" s="108">
        <f>(1000000*'GHG energy - GHG Emissions (M 1'!X21)/('Population Total - Country Popu'!Y21*1000)</f>
        <v>0.11230110603642769</v>
      </c>
      <c r="Y21" s="108">
        <f>(1000000*'GHG energy - GHG Emissions (M 1'!Y21)/('Population Total - Country Popu'!Z21*1000)</f>
        <v>0.13016418744511563</v>
      </c>
      <c r="Z21" s="108">
        <f>(1000000*'GHG energy - GHG Emissions (M 1'!Z21)/('Population Total - Country Popu'!AA21*1000)</f>
        <v>0.12953852693404808</v>
      </c>
      <c r="AA21" s="108">
        <f>(1000000*'GHG energy - GHG Emissions (M 1'!AA21)/('Population Total - Country Popu'!AB21*1000)</f>
        <v>0.12667868783634981</v>
      </c>
      <c r="AB21" s="19"/>
      <c r="AC21" s="20">
        <f t="shared" ref="AC21:AC39" si="0">(AA21-B21)/B21</f>
        <v>1.9287581893688084</v>
      </c>
      <c r="AD21" s="19"/>
    </row>
    <row r="22" spans="1:30" ht="22.25" customHeight="1" x14ac:dyDescent="0.2">
      <c r="A22" s="16" t="s">
        <v>21</v>
      </c>
      <c r="B22" s="109">
        <f>(1000000*'GHG energy - GHG Emissions (M 1'!B22)/('Population Total - Country Popu'!C22*1000)</f>
        <v>8.8850382577987053E-2</v>
      </c>
      <c r="C22" s="110">
        <f>(1000000*'GHG energy - GHG Emissions (M 1'!C22)/('Population Total - Country Popu'!D22*1000)</f>
        <v>9.0984394577970154E-2</v>
      </c>
      <c r="D22" s="110">
        <f>(1000000*'GHG energy - GHG Emissions (M 1'!D22)/('Population Total - Country Popu'!E22*1000)</f>
        <v>8.5290644734909674E-2</v>
      </c>
      <c r="E22" s="110">
        <f>(1000000*'GHG energy - GHG Emissions (M 1'!E22)/('Population Total - Country Popu'!F22*1000)</f>
        <v>9.2130269559967323E-2</v>
      </c>
      <c r="F22" s="110">
        <f>(1000000*'GHG energy - GHG Emissions (M 1'!F22)/('Population Total - Country Popu'!G22*1000)</f>
        <v>8.2691161798603238E-2</v>
      </c>
      <c r="G22" s="110">
        <f>(1000000*'GHG energy - GHG Emissions (M 1'!G22)/('Population Total - Country Popu'!H22*1000)</f>
        <v>0.11856852791878174</v>
      </c>
      <c r="H22" s="110">
        <f>(1000000*'GHG energy - GHG Emissions (M 1'!H22)/('Population Total - Country Popu'!I22*1000)</f>
        <v>0.11237218973359325</v>
      </c>
      <c r="I22" s="110">
        <f>(1000000*'GHG energy - GHG Emissions (M 1'!I22)/('Population Total - Country Popu'!J22*1000)</f>
        <v>9.1176597226619402E-2</v>
      </c>
      <c r="J22" s="110">
        <f>(1000000*'GHG energy - GHG Emissions (M 1'!J22)/('Population Total - Country Popu'!K22*1000)</f>
        <v>7.887479152510965E-2</v>
      </c>
      <c r="K22" s="110">
        <f>(1000000*'GHG energy - GHG Emissions (M 1'!K22)/('Population Total - Country Popu'!L22*1000)</f>
        <v>7.6409245698098441E-2</v>
      </c>
      <c r="L22" s="110">
        <f>(1000000*'GHG energy - GHG Emissions (M 1'!L22)/('Population Total - Country Popu'!M22*1000)</f>
        <v>7.7865788777519762E-2</v>
      </c>
      <c r="M22" s="110">
        <f>(1000000*'GHG energy - GHG Emissions (M 1'!M22)/('Population Total - Country Popu'!N22*1000)</f>
        <v>8.9565611119071506E-2</v>
      </c>
      <c r="N22" s="110">
        <f>(1000000*'GHG energy - GHG Emissions (M 1'!N22)/('Population Total - Country Popu'!O22*1000)</f>
        <v>0.10018030497681953</v>
      </c>
      <c r="O22" s="110">
        <f>(1000000*'GHG energy - GHG Emissions (M 1'!O22)/('Population Total - Country Popu'!P22*1000)</f>
        <v>0.10345833900057128</v>
      </c>
      <c r="P22" s="110">
        <f>(1000000*'GHG energy - GHG Emissions (M 1'!P22)/('Population Total - Country Popu'!Q22*1000)</f>
        <v>0.11545505097312327</v>
      </c>
      <c r="Q22" s="110">
        <f>(1000000*'GHG energy - GHG Emissions (M 1'!Q22)/('Population Total - Country Popu'!R22*1000)</f>
        <v>0.14165629507521121</v>
      </c>
      <c r="R22" s="110">
        <f>(1000000*'GHG energy - GHG Emissions (M 1'!R22)/('Population Total - Country Popu'!S22*1000)</f>
        <v>0.15080907315607631</v>
      </c>
      <c r="S22" s="110">
        <f>(1000000*'GHG energy - GHG Emissions (M 1'!S22)/('Population Total - Country Popu'!T22*1000)</f>
        <v>0.14328093385214011</v>
      </c>
      <c r="T22" s="110">
        <f>(1000000*'GHG energy - GHG Emissions (M 1'!T22)/('Population Total - Country Popu'!U22*1000)</f>
        <v>0.1449024885488974</v>
      </c>
      <c r="U22" s="110">
        <f>(1000000*'GHG energy - GHG Emissions (M 1'!U22)/('Population Total - Country Popu'!V22*1000)</f>
        <v>0.13551090742438132</v>
      </c>
      <c r="V22" s="110">
        <f>(1000000*'GHG energy - GHG Emissions (M 1'!V22)/('Population Total - Country Popu'!W22*1000)</f>
        <v>0.15789100126742714</v>
      </c>
      <c r="W22" s="110">
        <f>(1000000*'GHG energy - GHG Emissions (M 1'!W22)/('Population Total - Country Popu'!X22*1000)</f>
        <v>0.17444607917161037</v>
      </c>
      <c r="X22" s="110">
        <f>(1000000*'GHG energy - GHG Emissions (M 1'!X22)/('Population Total - Country Popu'!Y22*1000)</f>
        <v>0.19959801603080593</v>
      </c>
      <c r="Y22" s="110">
        <f>(1000000*'GHG energy - GHG Emissions (M 1'!Y22)/('Population Total - Country Popu'!Z22*1000)</f>
        <v>0.21811560717113679</v>
      </c>
      <c r="Z22" s="110">
        <f>(1000000*'GHG energy - GHG Emissions (M 1'!Z22)/('Population Total - Country Popu'!AA22*1000)</f>
        <v>0.2172198839454646</v>
      </c>
      <c r="AA22" s="110">
        <f>(1000000*'GHG energy - GHG Emissions (M 1'!AA22)/('Population Total - Country Popu'!AB22*1000)</f>
        <v>0.2198582471733308</v>
      </c>
      <c r="AB22" s="19"/>
      <c r="AC22" s="23">
        <f t="shared" si="0"/>
        <v>1.4744772143254827</v>
      </c>
      <c r="AD22" s="19"/>
    </row>
    <row r="23" spans="1:30" ht="22.25" customHeight="1" x14ac:dyDescent="0.2">
      <c r="A23" s="16" t="s">
        <v>22</v>
      </c>
      <c r="B23" s="107">
        <f>(1000000*'GHG energy - GHG Emissions (M 1'!B23)/('Population Total - Country Popu'!C23*1000)</f>
        <v>0.31152173358827284</v>
      </c>
      <c r="C23" s="108">
        <f>(1000000*'GHG energy - GHG Emissions (M 1'!C23)/('Population Total - Country Popu'!D23*1000)</f>
        <v>0.30039512316496647</v>
      </c>
      <c r="D23" s="108">
        <f>(1000000*'GHG energy - GHG Emissions (M 1'!D23)/('Population Total - Country Popu'!E23*1000)</f>
        <v>0.29832057358123709</v>
      </c>
      <c r="E23" s="108">
        <f>(1000000*'GHG energy - GHG Emissions (M 1'!E23)/('Population Total - Country Popu'!F23*1000)</f>
        <v>0.29666959515612012</v>
      </c>
      <c r="F23" s="108">
        <f>(1000000*'GHG energy - GHG Emissions (M 1'!F23)/('Population Total - Country Popu'!G23*1000)</f>
        <v>0.28037565217391308</v>
      </c>
      <c r="G23" s="108">
        <f>(1000000*'GHG energy - GHG Emissions (M 1'!G23)/('Population Total - Country Popu'!H23*1000)</f>
        <v>0.24534419183350301</v>
      </c>
      <c r="H23" s="108">
        <f>(1000000*'GHG energy - GHG Emissions (M 1'!H23)/('Population Total - Country Popu'!I23*1000)</f>
        <v>0.20595613358315881</v>
      </c>
      <c r="I23" s="108">
        <f>(1000000*'GHG energy - GHG Emissions (M 1'!I23)/('Population Total - Country Popu'!J23*1000)</f>
        <v>0.25632274678111594</v>
      </c>
      <c r="J23" s="108">
        <f>(1000000*'GHG energy - GHG Emissions (M 1'!J23)/('Population Total - Country Popu'!K23*1000)</f>
        <v>0.24141004489923781</v>
      </c>
      <c r="K23" s="108">
        <f>(1000000*'GHG energy - GHG Emissions (M 1'!K23)/('Population Total - Country Popu'!L23*1000)</f>
        <v>0.18359101534708813</v>
      </c>
      <c r="L23" s="108">
        <f>(1000000*'GHG energy - GHG Emissions (M 1'!L23)/('Population Total - Country Popu'!M23*1000)</f>
        <v>0.18027997227997228</v>
      </c>
      <c r="M23" s="108">
        <f>(1000000*'GHG energy - GHG Emissions (M 1'!M23)/('Population Total - Country Popu'!N23*1000)</f>
        <v>0.1838718394132407</v>
      </c>
      <c r="N23" s="108">
        <f>(1000000*'GHG energy - GHG Emissions (M 1'!N23)/('Population Total - Country Popu'!O23*1000)</f>
        <v>0.18656225882352942</v>
      </c>
      <c r="O23" s="108">
        <f>(1000000*'GHG energy - GHG Emissions (M 1'!O23)/('Population Total - Country Popu'!P23*1000)</f>
        <v>0.19370940798531441</v>
      </c>
      <c r="P23" s="108">
        <f>(1000000*'GHG energy - GHG Emissions (M 1'!P23)/('Population Total - Country Popu'!Q23*1000)</f>
        <v>0.19180671140939598</v>
      </c>
      <c r="Q23" s="108">
        <f>(1000000*'GHG energy - GHG Emissions (M 1'!Q23)/('Population Total - Country Popu'!R23*1000)</f>
        <v>0.19933182214472536</v>
      </c>
      <c r="R23" s="108">
        <f>(1000000*'GHG energy - GHG Emissions (M 1'!R23)/('Population Total - Country Popu'!S23*1000)</f>
        <v>0.17788219317603127</v>
      </c>
      <c r="S23" s="108">
        <f>(1000000*'GHG energy - GHG Emissions (M 1'!S23)/('Population Total - Country Popu'!T23*1000)</f>
        <v>0.14674153592072667</v>
      </c>
      <c r="T23" s="108">
        <f>(1000000*'GHG energy - GHG Emissions (M 1'!T23)/('Population Total - Country Popu'!U23*1000)</f>
        <v>0.17500842899574537</v>
      </c>
      <c r="U23" s="108">
        <f>(1000000*'GHG energy - GHG Emissions (M 1'!U23)/('Population Total - Country Popu'!V23*1000)</f>
        <v>0.19684179337231972</v>
      </c>
      <c r="V23" s="108">
        <f>(1000000*'GHG energy - GHG Emissions (M 1'!V23)/('Population Total - Country Popu'!W23*1000)</f>
        <v>0.20486464401906634</v>
      </c>
      <c r="W23" s="108">
        <f>(1000000*'GHG energy - GHG Emissions (M 1'!W23)/('Population Total - Country Popu'!X23*1000)</f>
        <v>0.21499193193486874</v>
      </c>
      <c r="X23" s="108">
        <f>(1000000*'GHG energy - GHG Emissions (M 1'!X23)/('Population Total - Country Popu'!Y23*1000)</f>
        <v>0.24704341030195381</v>
      </c>
      <c r="Y23" s="108">
        <f>(1000000*'GHG energy - GHG Emissions (M 1'!Y23)/('Population Total - Country Popu'!Z23*1000)</f>
        <v>0.26284833895040927</v>
      </c>
      <c r="Z23" s="108">
        <f>(1000000*'GHG energy - GHG Emissions (M 1'!Z23)/('Population Total - Country Popu'!AA23*1000)</f>
        <v>0.26812586691686374</v>
      </c>
      <c r="AA23" s="108">
        <f>(1000000*'GHG energy - GHG Emissions (M 1'!AA23)/('Population Total - Country Popu'!AB23*1000)</f>
        <v>0.26115506153694279</v>
      </c>
      <c r="AB23" s="19"/>
      <c r="AC23" s="20">
        <f t="shared" si="0"/>
        <v>-0.16167948050102304</v>
      </c>
      <c r="AD23" s="19"/>
    </row>
    <row r="24" spans="1:30" ht="22.25" customHeight="1" x14ac:dyDescent="0.2">
      <c r="A24" s="16" t="s">
        <v>23</v>
      </c>
      <c r="B24" s="109">
        <f>(1000000*'GHG energy - GHG Emissions (M 1'!B24)/('Population Total - Country Popu'!C24*1000)</f>
        <v>1.4807294972280636</v>
      </c>
      <c r="C24" s="110">
        <f>(1000000*'GHG energy - GHG Emissions (M 1'!C24)/('Population Total - Country Popu'!D24*1000)</f>
        <v>1.4730420199385075</v>
      </c>
      <c r="D24" s="110">
        <f>(1000000*'GHG energy - GHG Emissions (M 1'!D24)/('Population Total - Country Popu'!E24*1000)</f>
        <v>1.5378723249248702</v>
      </c>
      <c r="E24" s="110">
        <f>(1000000*'GHG energy - GHG Emissions (M 1'!E24)/('Population Total - Country Popu'!F24*1000)</f>
        <v>1.4445526714833647</v>
      </c>
      <c r="F24" s="110">
        <f>(1000000*'GHG energy - GHG Emissions (M 1'!F24)/('Population Total - Country Popu'!G24*1000)</f>
        <v>1.5426693498993791</v>
      </c>
      <c r="G24" s="110">
        <f>(1000000*'GHG energy - GHG Emissions (M 1'!G24)/('Population Total - Country Popu'!H24*1000)</f>
        <v>1.2988799725062292</v>
      </c>
      <c r="H24" s="110">
        <f>(1000000*'GHG energy - GHG Emissions (M 1'!H24)/('Population Total - Country Popu'!I24*1000)</f>
        <v>1.2647388147898027</v>
      </c>
      <c r="I24" s="110">
        <f>(1000000*'GHG energy - GHG Emissions (M 1'!I24)/('Population Total - Country Popu'!J24*1000)</f>
        <v>1.1950735513863524</v>
      </c>
      <c r="J24" s="110">
        <f>(1000000*'GHG energy - GHG Emissions (M 1'!J24)/('Population Total - Country Popu'!K24*1000)</f>
        <v>1.1645108748977924</v>
      </c>
      <c r="K24" s="110">
        <f>(1000000*'GHG energy - GHG Emissions (M 1'!K24)/('Population Total - Country Popu'!L24*1000)</f>
        <v>1.277444650787243</v>
      </c>
      <c r="L24" s="110">
        <f>(1000000*'GHG energy - GHG Emissions (M 1'!L24)/('Population Total - Country Popu'!M24*1000)</f>
        <v>1.1126206014075497</v>
      </c>
      <c r="M24" s="110">
        <f>(1000000*'GHG energy - GHG Emissions (M 1'!M24)/('Population Total - Country Popu'!N24*1000)</f>
        <v>0.99990784142369127</v>
      </c>
      <c r="N24" s="110">
        <f>(1000000*'GHG energy - GHG Emissions (M 1'!N24)/('Population Total - Country Popu'!O24*1000)</f>
        <v>0.94578213748912265</v>
      </c>
      <c r="O24" s="110">
        <f>(1000000*'GHG energy - GHG Emissions (M 1'!O24)/('Population Total - Country Popu'!P24*1000)</f>
        <v>0.84017864751834614</v>
      </c>
      <c r="P24" s="110">
        <f>(1000000*'GHG energy - GHG Emissions (M 1'!P24)/('Population Total - Country Popu'!Q24*1000)</f>
        <v>0.74677129126290076</v>
      </c>
      <c r="Q24" s="110">
        <f>(1000000*'GHG energy - GHG Emissions (M 1'!Q24)/('Population Total - Country Popu'!R24*1000)</f>
        <v>0.84660278498937924</v>
      </c>
      <c r="R24" s="110">
        <f>(1000000*'GHG energy - GHG Emissions (M 1'!R24)/('Population Total - Country Popu'!S24*1000)</f>
        <v>0.82039735932096824</v>
      </c>
      <c r="S24" s="110">
        <f>(1000000*'GHG energy - GHG Emissions (M 1'!S24)/('Population Total - Country Popu'!T24*1000)</f>
        <v>0.77536452119309263</v>
      </c>
      <c r="T24" s="110">
        <f>(1000000*'GHG energy - GHG Emissions (M 1'!T24)/('Population Total - Country Popu'!U24*1000)</f>
        <v>0.607322903629537</v>
      </c>
      <c r="U24" s="110">
        <f>(1000000*'GHG energy - GHG Emissions (M 1'!U24)/('Population Total - Country Popu'!V24*1000)</f>
        <v>0.64615346419427422</v>
      </c>
      <c r="V24" s="110">
        <f>(1000000*'GHG energy - GHG Emissions (M 1'!V24)/('Population Total - Country Popu'!W24*1000)</f>
        <v>0.70803150569702544</v>
      </c>
      <c r="W24" s="110">
        <f>(1000000*'GHG energy - GHG Emissions (M 1'!W24)/('Population Total - Country Popu'!X24*1000)</f>
        <v>0.8697165955535594</v>
      </c>
      <c r="X24" s="110">
        <f>(1000000*'GHG energy - GHG Emissions (M 1'!X24)/('Population Total - Country Popu'!Y24*1000)</f>
        <v>0.94162984552608564</v>
      </c>
      <c r="Y24" s="110">
        <f>(1000000*'GHG energy - GHG Emissions (M 1'!Y24)/('Population Total - Country Popu'!Z24*1000)</f>
        <v>0.97309625441696124</v>
      </c>
      <c r="Z24" s="110">
        <f>(1000000*'GHG energy - GHG Emissions (M 1'!Z24)/('Population Total - Country Popu'!AA24*1000)</f>
        <v>1.1630543005693403</v>
      </c>
      <c r="AA24" s="110">
        <f>(1000000*'GHG energy - GHG Emissions (M 1'!AA24)/('Population Total - Country Popu'!AB24*1000)</f>
        <v>1.1029194616505422</v>
      </c>
      <c r="AB24" s="19"/>
      <c r="AC24" s="23">
        <f t="shared" si="0"/>
        <v>-0.25515128609566062</v>
      </c>
      <c r="AD24" s="19"/>
    </row>
    <row r="25" spans="1:30" ht="22.25" customHeight="1" x14ac:dyDescent="0.2">
      <c r="A25" s="27" t="s">
        <v>24</v>
      </c>
      <c r="B25" s="111">
        <f>(1000000*'GHG energy - GHG Emissions (M 1'!B25)/('Population Total - Country Popu'!C25*1000)</f>
        <v>0.22873828571428573</v>
      </c>
      <c r="C25" s="112">
        <f>(1000000*'GHG energy - GHG Emissions (M 1'!C25)/('Population Total - Country Popu'!D25*1000)</f>
        <v>0.20966357206012376</v>
      </c>
      <c r="D25" s="112">
        <f>(1000000*'GHG energy - GHG Emissions (M 1'!D25)/('Population Total - Country Popu'!E25*1000)</f>
        <v>0.21259353736958669</v>
      </c>
      <c r="E25" s="112">
        <f>(1000000*'GHG energy - GHG Emissions (M 1'!E25)/('Population Total - Country Popu'!F25*1000)</f>
        <v>0.2095225038333183</v>
      </c>
      <c r="F25" s="112">
        <f>(1000000*'GHG energy - GHG Emissions (M 1'!F25)/('Population Total - Country Popu'!G25*1000)</f>
        <v>0.16772683413326683</v>
      </c>
      <c r="G25" s="112">
        <f>(1000000*'GHG energy - GHG Emissions (M 1'!G25)/('Population Total - Country Popu'!H25*1000)</f>
        <v>0.2534079055590498</v>
      </c>
      <c r="H25" s="112">
        <f>(1000000*'GHG energy - GHG Emissions (M 1'!H25)/('Population Total - Country Popu'!I25*1000)</f>
        <v>0.24540816686873917</v>
      </c>
      <c r="I25" s="112">
        <f>(1000000*'GHG energy - GHG Emissions (M 1'!I25)/('Population Total - Country Popu'!J25*1000)</f>
        <v>0.21440088186661768</v>
      </c>
      <c r="J25" s="112">
        <f>(1000000*'GHG energy - GHG Emissions (M 1'!J25)/('Population Total - Country Popu'!K25*1000)</f>
        <v>0.19400764754034025</v>
      </c>
      <c r="K25" s="112">
        <f>(1000000*'GHG energy - GHG Emissions (M 1'!K25)/('Population Total - Country Popu'!L25*1000)</f>
        <v>0.206728104546549</v>
      </c>
      <c r="L25" s="112">
        <f>(1000000*'GHG energy - GHG Emissions (M 1'!L25)/('Population Total - Country Popu'!M25*1000)</f>
        <v>0.22327689304647422</v>
      </c>
      <c r="M25" s="112">
        <f>(1000000*'GHG energy - GHG Emissions (M 1'!M25)/('Population Total - Country Popu'!N25*1000)</f>
        <v>0.25965294453380378</v>
      </c>
      <c r="N25" s="112">
        <f>(1000000*'GHG energy - GHG Emissions (M 1'!N25)/('Population Total - Country Popu'!O25*1000)</f>
        <v>0.30766694226542185</v>
      </c>
      <c r="O25" s="112">
        <f>(1000000*'GHG energy - GHG Emissions (M 1'!O25)/('Population Total - Country Popu'!P25*1000)</f>
        <v>0.28267387154562279</v>
      </c>
      <c r="P25" s="112">
        <f>(1000000*'GHG energy - GHG Emissions (M 1'!P25)/('Population Total - Country Popu'!Q25*1000)</f>
        <v>0.35692924071082394</v>
      </c>
      <c r="Q25" s="112">
        <f>(1000000*'GHG energy - GHG Emissions (M 1'!Q25)/('Population Total - Country Popu'!R25*1000)</f>
        <v>0.35430906372847581</v>
      </c>
      <c r="R25" s="112">
        <f>(1000000*'GHG energy - GHG Emissions (M 1'!R25)/('Population Total - Country Popu'!S25*1000)</f>
        <v>0.32831941481255716</v>
      </c>
      <c r="S25" s="112">
        <f>(1000000*'GHG energy - GHG Emissions (M 1'!S25)/('Population Total - Country Popu'!T25*1000)</f>
        <v>0.34521237882047573</v>
      </c>
      <c r="T25" s="112">
        <f>(1000000*'GHG energy - GHG Emissions (M 1'!T25)/('Population Total - Country Popu'!U25*1000)</f>
        <v>0.34319952594599168</v>
      </c>
      <c r="U25" s="112">
        <f>(1000000*'GHG energy - GHG Emissions (M 1'!U25)/('Population Total - Country Popu'!V25*1000)</f>
        <v>0.39996181667064401</v>
      </c>
      <c r="V25" s="112">
        <f>(1000000*'GHG energy - GHG Emissions (M 1'!V25)/('Population Total - Country Popu'!W25*1000)</f>
        <v>0.35822637584214817</v>
      </c>
      <c r="W25" s="112">
        <f>(1000000*'GHG energy - GHG Emissions (M 1'!W25)/('Population Total - Country Popu'!X25*1000)</f>
        <v>0.37565815584071971</v>
      </c>
      <c r="X25" s="112">
        <f>(1000000*'GHG energy - GHG Emissions (M 1'!X25)/('Population Total - Country Popu'!Y25*1000)</f>
        <v>0.40467016420249374</v>
      </c>
      <c r="Y25" s="112">
        <f>(1000000*'GHG energy - GHG Emissions (M 1'!Y25)/('Population Total - Country Popu'!Z25*1000)</f>
        <v>0.38872138489871089</v>
      </c>
      <c r="Z25" s="112">
        <f>(1000000*'GHG energy - GHG Emissions (M 1'!Z25)/('Population Total - Country Popu'!AA25*1000)</f>
        <v>0.38146769762582566</v>
      </c>
      <c r="AA25" s="112">
        <f>(1000000*'GHG energy - GHG Emissions (M 1'!AA25)/('Population Total - Country Popu'!AB25*1000)</f>
        <v>0.38534736471762299</v>
      </c>
      <c r="AB25" s="14"/>
      <c r="AC25" s="30">
        <f t="shared" si="0"/>
        <v>0.68466491525146689</v>
      </c>
      <c r="AD25" s="19"/>
    </row>
    <row r="26" spans="1:30" ht="22.25" customHeight="1" x14ac:dyDescent="0.2">
      <c r="A26" s="16" t="s">
        <v>25</v>
      </c>
      <c r="B26" s="109">
        <f>(1000000*'GHG energy - GHG Emissions (M 1'!B26)/('Population Total - Country Popu'!C26*1000)</f>
        <v>0.49460808980065812</v>
      </c>
      <c r="C26" s="110">
        <f>(1000000*'GHG energy - GHG Emissions (M 1'!C26)/('Population Total - Country Popu'!D26*1000)</f>
        <v>0.47738965549610429</v>
      </c>
      <c r="D26" s="110">
        <f>(1000000*'GHG energy - GHG Emissions (M 1'!D26)/('Population Total - Country Popu'!E26*1000)</f>
        <v>0.47186112878305925</v>
      </c>
      <c r="E26" s="110">
        <f>(1000000*'GHG energy - GHG Emissions (M 1'!E26)/('Population Total - Country Popu'!F26*1000)</f>
        <v>0.50745691171297924</v>
      </c>
      <c r="F26" s="110">
        <f>(1000000*'GHG energy - GHG Emissions (M 1'!F26)/('Population Total - Country Popu'!G26*1000)</f>
        <v>0.33104862471259472</v>
      </c>
      <c r="G26" s="110">
        <f>(1000000*'GHG energy - GHG Emissions (M 1'!G26)/('Population Total - Country Popu'!H26*1000)</f>
        <v>0.90593572903758779</v>
      </c>
      <c r="H26" s="110">
        <f>(1000000*'GHG energy - GHG Emissions (M 1'!H26)/('Population Total - Country Popu'!I26*1000)</f>
        <v>0.83920077096048828</v>
      </c>
      <c r="I26" s="110">
        <f>(1000000*'GHG energy - GHG Emissions (M 1'!I26)/('Population Total - Country Popu'!J26*1000)</f>
        <v>0.57662669064185745</v>
      </c>
      <c r="J26" s="110">
        <f>(1000000*'GHG energy - GHG Emissions (M 1'!J26)/('Population Total - Country Popu'!K26*1000)</f>
        <v>0.55581915055564024</v>
      </c>
      <c r="K26" s="110">
        <f>(1000000*'GHG energy - GHG Emissions (M 1'!K26)/('Population Total - Country Popu'!L26*1000)</f>
        <v>0.67715254237288136</v>
      </c>
      <c r="L26" s="110">
        <f>(1000000*'GHG energy - GHG Emissions (M 1'!L26)/('Population Total - Country Popu'!M26*1000)</f>
        <v>0.68464833034111305</v>
      </c>
      <c r="M26" s="110">
        <f>(1000000*'GHG energy - GHG Emissions (M 1'!M26)/('Population Total - Country Popu'!N26*1000)</f>
        <v>0.67599972193256863</v>
      </c>
      <c r="N26" s="110">
        <f>(1000000*'GHG energy - GHG Emissions (M 1'!N26)/('Population Total - Country Popu'!O26*1000)</f>
        <v>0.85010116208772757</v>
      </c>
      <c r="O26" s="110">
        <f>(1000000*'GHG energy - GHG Emissions (M 1'!O26)/('Population Total - Country Popu'!P26*1000)</f>
        <v>0.58734245509370342</v>
      </c>
      <c r="P26" s="110">
        <f>(1000000*'GHG energy - GHG Emissions (M 1'!P26)/('Population Total - Country Popu'!Q26*1000)</f>
        <v>1.175314514614759</v>
      </c>
      <c r="Q26" s="110">
        <f>(1000000*'GHG energy - GHG Emissions (M 1'!Q26)/('Population Total - Country Popu'!R26*1000)</f>
        <v>1.1569593810444874</v>
      </c>
      <c r="R26" s="110">
        <f>(1000000*'GHG energy - GHG Emissions (M 1'!R26)/('Population Total - Country Popu'!S26*1000)</f>
        <v>1.2993696998014252</v>
      </c>
      <c r="S26" s="110">
        <f>(1000000*'GHG energy - GHG Emissions (M 1'!S26)/('Population Total - Country Popu'!T26*1000)</f>
        <v>1.418809687799921</v>
      </c>
      <c r="T26" s="110">
        <f>(1000000*'GHG energy - GHG Emissions (M 1'!T26)/('Population Total - Country Popu'!U26*1000)</f>
        <v>1.4026593862618764</v>
      </c>
      <c r="U26" s="110">
        <f>(1000000*'GHG energy - GHG Emissions (M 1'!U26)/('Population Total - Country Popu'!V26*1000)</f>
        <v>1.467187404237333</v>
      </c>
      <c r="V26" s="110">
        <f>(1000000*'GHG energy - GHG Emissions (M 1'!V26)/('Population Total - Country Popu'!W26*1000)</f>
        <v>1.4851673231367333</v>
      </c>
      <c r="W26" s="110">
        <f>(1000000*'GHG energy - GHG Emissions (M 1'!W26)/('Population Total - Country Popu'!X26*1000)</f>
        <v>1.5022763131813679</v>
      </c>
      <c r="X26" s="110">
        <f>(1000000*'GHG energy - GHG Emissions (M 1'!X26)/('Population Total - Country Popu'!Y26*1000)</f>
        <v>1.6027910282887472</v>
      </c>
      <c r="Y26" s="110">
        <f>(1000000*'GHG energy - GHG Emissions (M 1'!Y26)/('Population Total - Country Popu'!Z26*1000)</f>
        <v>1.5106833084947842</v>
      </c>
      <c r="Z26" s="110">
        <f>(1000000*'GHG energy - GHG Emissions (M 1'!Z26)/('Population Total - Country Popu'!AA26*1000)</f>
        <v>1.4645032776075779</v>
      </c>
      <c r="AA26" s="110">
        <f>(1000000*'GHG energy - GHG Emissions (M 1'!AA26)/('Population Total - Country Popu'!AB26*1000)</f>
        <v>1.4434703329025829</v>
      </c>
      <c r="AB26" s="19"/>
      <c r="AC26" s="23">
        <f t="shared" si="0"/>
        <v>1.9184122998965596</v>
      </c>
      <c r="AD26" s="19"/>
    </row>
    <row r="27" spans="1:30" ht="22.25" customHeight="1" x14ac:dyDescent="0.2">
      <c r="A27" s="16" t="s">
        <v>26</v>
      </c>
      <c r="B27" s="107">
        <f>(1000000*'GHG energy - GHG Emissions (M 1'!B27)/('Population Total - Country Popu'!C27*1000)</f>
        <v>5.2819884009942003E-2</v>
      </c>
      <c r="C27" s="108">
        <f>(1000000*'GHG energy - GHG Emissions (M 1'!C27)/('Population Total - Country Popu'!D27*1000)</f>
        <v>6.5144328238133542E-2</v>
      </c>
      <c r="D27" s="108">
        <f>(1000000*'GHG energy - GHG Emissions (M 1'!D27)/('Population Total - Country Popu'!E27*1000)</f>
        <v>6.7284519809330312E-2</v>
      </c>
      <c r="E27" s="108">
        <f>(1000000*'GHG energy - GHG Emissions (M 1'!E27)/('Population Total - Country Popu'!F27*1000)</f>
        <v>6.8166147771281035E-2</v>
      </c>
      <c r="F27" s="108">
        <f>(1000000*'GHG energy - GHG Emissions (M 1'!F27)/('Population Total - Country Popu'!G27*1000)</f>
        <v>7.1943899018232824E-2</v>
      </c>
      <c r="G27" s="108">
        <f>(1000000*'GHG energy - GHG Emissions (M 1'!G27)/('Population Total - Country Popu'!H27*1000)</f>
        <v>8.338033022254128E-2</v>
      </c>
      <c r="H27" s="108">
        <f>(1000000*'GHG energy - GHG Emissions (M 1'!H27)/('Population Total - Country Popu'!I27*1000)</f>
        <v>7.6264021792274914E-2</v>
      </c>
      <c r="I27" s="108">
        <f>(1000000*'GHG energy - GHG Emissions (M 1'!I27)/('Population Total - Country Popu'!J27*1000)</f>
        <v>0.10636535454483649</v>
      </c>
      <c r="J27" s="108">
        <f>(1000000*'GHG energy - GHG Emissions (M 1'!J27)/('Population Total - Country Popu'!K27*1000)</f>
        <v>0.13241620333598095</v>
      </c>
      <c r="K27" s="108">
        <f>(1000000*'GHG energy - GHG Emissions (M 1'!K27)/('Population Total - Country Popu'!L27*1000)</f>
        <v>0.11785071548278973</v>
      </c>
      <c r="L27" s="108">
        <f>(1000000*'GHG energy - GHG Emissions (M 1'!L27)/('Population Total - Country Popu'!M27*1000)</f>
        <v>0.24498744349573079</v>
      </c>
      <c r="M27" s="108">
        <f>(1000000*'GHG energy - GHG Emissions (M 1'!M27)/('Population Total - Country Popu'!N27*1000)</f>
        <v>0.32651058103975539</v>
      </c>
      <c r="N27" s="108">
        <f>(1000000*'GHG energy - GHG Emissions (M 1'!N27)/('Population Total - Country Popu'!O27*1000)</f>
        <v>0.37770945060183531</v>
      </c>
      <c r="O27" s="108">
        <f>(1000000*'GHG energy - GHG Emissions (M 1'!O27)/('Population Total - Country Popu'!P27*1000)</f>
        <v>0.38229158683156245</v>
      </c>
      <c r="P27" s="108">
        <f>(1000000*'GHG energy - GHG Emissions (M 1'!P27)/('Population Total - Country Popu'!Q27*1000)</f>
        <v>0.34245702970297032</v>
      </c>
      <c r="Q27" s="108">
        <f>(1000000*'GHG energy - GHG Emissions (M 1'!Q27)/('Population Total - Country Popu'!R27*1000)</f>
        <v>0.35674407321645163</v>
      </c>
      <c r="R27" s="108">
        <f>(1000000*'GHG energy - GHG Emissions (M 1'!R27)/('Population Total - Country Popu'!S27*1000)</f>
        <v>0.10768364496024072</v>
      </c>
      <c r="S27" s="108">
        <f>(1000000*'GHG energy - GHG Emissions (M 1'!S27)/('Population Total - Country Popu'!T27*1000)</f>
        <v>9.7077390302649488E-2</v>
      </c>
      <c r="T27" s="108">
        <f>(1000000*'GHG energy - GHG Emissions (M 1'!T27)/('Population Total - Country Popu'!U27*1000)</f>
        <v>0.11275284511354937</v>
      </c>
      <c r="U27" s="108">
        <f>(1000000*'GHG energy - GHG Emissions (M 1'!U27)/('Population Total - Country Popu'!V27*1000)</f>
        <v>0.37963151611619583</v>
      </c>
      <c r="V27" s="108">
        <f>(1000000*'GHG energy - GHG Emissions (M 1'!V27)/('Population Total - Country Popu'!W27*1000)</f>
        <v>8.4209464701318848E-2</v>
      </c>
      <c r="W27" s="108">
        <f>(1000000*'GHG energy - GHG Emissions (M 1'!W27)/('Population Total - Country Popu'!X27*1000)</f>
        <v>5.2476460578559272E-2</v>
      </c>
      <c r="X27" s="108">
        <f>(1000000*'GHG energy - GHG Emissions (M 1'!X27)/('Population Total - Country Popu'!Y27*1000)</f>
        <v>0.17475760368663595</v>
      </c>
      <c r="Y27" s="108">
        <f>(1000000*'GHG energy - GHG Emissions (M 1'!Y27)/('Population Total - Country Popu'!Z27*1000)</f>
        <v>0.17501716545340162</v>
      </c>
      <c r="Z27" s="108">
        <f>(1000000*'GHG energy - GHG Emissions (M 1'!Z27)/('Population Total - Country Popu'!AA27*1000)</f>
        <v>0.16715123362110523</v>
      </c>
      <c r="AA27" s="108">
        <f>(1000000*'GHG energy - GHG Emissions (M 1'!AA27)/('Population Total - Country Popu'!AB27*1000)</f>
        <v>0.18638738084042236</v>
      </c>
      <c r="AB27" s="19"/>
      <c r="AC27" s="20">
        <f t="shared" si="0"/>
        <v>2.5287351408295344</v>
      </c>
      <c r="AD27" s="19"/>
    </row>
    <row r="28" spans="1:30" ht="23.25" customHeight="1" x14ac:dyDescent="0.2">
      <c r="A28" s="24" t="s">
        <v>27</v>
      </c>
      <c r="B28" s="109">
        <f>(1000000*'GHG energy - GHG Emissions (M 1'!B28)/('Population Total - Country Popu'!C28*1000)</f>
        <v>6.7921730175077244E-2</v>
      </c>
      <c r="C28" s="110">
        <f>(1000000*'GHG energy - GHG Emissions (M 1'!C28)/('Population Total - Country Popu'!D28*1000)</f>
        <v>6.8853691275167786E-2</v>
      </c>
      <c r="D28" s="110">
        <f>(1000000*'GHG energy - GHG Emissions (M 1'!D28)/('Population Total - Country Popu'!E28*1000)</f>
        <v>7.0854146181579813E-2</v>
      </c>
      <c r="E28" s="110">
        <f>(1000000*'GHG energy - GHG Emissions (M 1'!E28)/('Population Total - Country Popu'!F28*1000)</f>
        <v>7.1521280000000007E-2</v>
      </c>
      <c r="F28" s="110">
        <f>(1000000*'GHG energy - GHG Emissions (M 1'!F28)/('Population Total - Country Popu'!G28*1000)</f>
        <v>7.3257107154014373E-2</v>
      </c>
      <c r="G28" s="110">
        <f>(1000000*'GHG energy - GHG Emissions (M 1'!G28)/('Population Total - Country Popu'!H28*1000)</f>
        <v>7.1579975579975585E-2</v>
      </c>
      <c r="H28" s="110">
        <f>(1000000*'GHG energy - GHG Emissions (M 1'!H28)/('Population Total - Country Popu'!I28*1000)</f>
        <v>6.999880597014925E-2</v>
      </c>
      <c r="I28" s="110">
        <f>(1000000*'GHG energy - GHG Emissions (M 1'!I28)/('Population Total - Country Popu'!J28*1000)</f>
        <v>7.1675328467153285E-2</v>
      </c>
      <c r="J28" s="110">
        <f>(1000000*'GHG energy - GHG Emissions (M 1'!J28)/('Population Total - Country Popu'!K28*1000)</f>
        <v>7.1226986849628374E-2</v>
      </c>
      <c r="K28" s="110">
        <f>(1000000*'GHG energy - GHG Emissions (M 1'!K28)/('Population Total - Country Popu'!L28*1000)</f>
        <v>7.3895798319327743E-2</v>
      </c>
      <c r="L28" s="110">
        <f>(1000000*'GHG energy - GHG Emissions (M 1'!L28)/('Population Total - Country Popu'!M28*1000)</f>
        <v>7.3521715228147336E-2</v>
      </c>
      <c r="M28" s="110">
        <f>(1000000*'GHG energy - GHG Emissions (M 1'!M28)/('Population Total - Country Popu'!N28*1000)</f>
        <v>6.6276457883369333E-2</v>
      </c>
      <c r="N28" s="110">
        <f>(1000000*'GHG energy - GHG Emissions (M 1'!N28)/('Population Total - Country Popu'!O28*1000)</f>
        <v>6.5168038226705596E-2</v>
      </c>
      <c r="O28" s="110">
        <f>(1000000*'GHG energy - GHG Emissions (M 1'!O28)/('Population Total - Country Popu'!P28*1000)</f>
        <v>6.1226109660574415E-2</v>
      </c>
      <c r="P28" s="110">
        <f>(1000000*'GHG energy - GHG Emissions (M 1'!P28)/('Population Total - Country Popu'!Q28*1000)</f>
        <v>6.0219825372367745E-2</v>
      </c>
      <c r="Q28" s="110">
        <f>(1000000*'GHG energy - GHG Emissions (M 1'!Q28)/('Population Total - Country Popu'!R28*1000)</f>
        <v>5.9201211815198183E-2</v>
      </c>
      <c r="R28" s="110">
        <f>(1000000*'GHG energy - GHG Emissions (M 1'!R28)/('Population Total - Country Popu'!S28*1000)</f>
        <v>6.1793650793650803E-2</v>
      </c>
      <c r="S28" s="110">
        <f>(1000000*'GHG energy - GHG Emissions (M 1'!S28)/('Population Total - Country Popu'!T28*1000)</f>
        <v>6.1557341124908703E-2</v>
      </c>
      <c r="T28" s="110">
        <f>(1000000*'GHG energy - GHG Emissions (M 1'!T28)/('Population Total - Country Popu'!U28*1000)</f>
        <v>6.0410035842293916E-2</v>
      </c>
      <c r="U28" s="110">
        <f>(1000000*'GHG energy - GHG Emissions (M 1'!U28)/('Population Total - Country Popu'!V28*1000)</f>
        <v>5.9263009845288331E-2</v>
      </c>
      <c r="V28" s="110">
        <f>(1000000*'GHG energy - GHG Emissions (M 1'!V28)/('Population Total - Country Popu'!W28*1000)</f>
        <v>6.0645517241379322E-2</v>
      </c>
      <c r="W28" s="110">
        <f>(1000000*'GHG energy - GHG Emissions (M 1'!W28)/('Population Total - Country Popu'!X28*1000)</f>
        <v>6.2773669972948601E-2</v>
      </c>
      <c r="X28" s="110">
        <f>(1000000*'GHG energy - GHG Emissions (M 1'!X28)/('Population Total - Country Popu'!Y28*1000)</f>
        <v>6.4777900552486181E-2</v>
      </c>
      <c r="Y28" s="110">
        <f>(1000000*'GHG energy - GHG Emissions (M 1'!Y28)/('Population Total - Country Popu'!Z28*1000)</f>
        <v>6.4294627383015612E-2</v>
      </c>
      <c r="Z28" s="110">
        <f>(1000000*'GHG energy - GHG Emissions (M 1'!Z28)/('Population Total - Country Popu'!AA28*1000)</f>
        <v>6.2608926572125786E-2</v>
      </c>
      <c r="AA28" s="110">
        <f>(1000000*'GHG energy - GHG Emissions (M 1'!AA28)/('Population Total - Country Popu'!AB28*1000)</f>
        <v>6.2774355279085536E-2</v>
      </c>
      <c r="AB28" s="19"/>
      <c r="AC28" s="23">
        <f t="shared" si="0"/>
        <v>-7.5783918971493627E-2</v>
      </c>
      <c r="AD28" s="14"/>
    </row>
    <row r="29" spans="1:30" ht="22.25" customHeight="1" x14ac:dyDescent="0.2">
      <c r="A29" s="16" t="s">
        <v>28</v>
      </c>
      <c r="B29" s="107">
        <f>(1000000*'GHG energy - GHG Emissions (M 1'!B29)/('Population Total - Country Popu'!C29*1000)</f>
        <v>2.4623655913978495E-2</v>
      </c>
      <c r="C29" s="108">
        <f>(1000000*'GHG energy - GHG Emissions (M 1'!C29)/('Population Total - Country Popu'!D29*1000)</f>
        <v>1.133257366107765E-2</v>
      </c>
      <c r="D29" s="108">
        <f>(1000000*'GHG energy - GHG Emissions (M 1'!D29)/('Population Total - Country Popu'!E29*1000)</f>
        <v>1.3872219592995741E-2</v>
      </c>
      <c r="E29" s="108">
        <f>(1000000*'GHG energy - GHG Emissions (M 1'!E29)/('Population Total - Country Popu'!F29*1000)</f>
        <v>1.5121981045551819E-2</v>
      </c>
      <c r="F29" s="108">
        <f>(1000000*'GHG energy - GHG Emissions (M 1'!F29)/('Population Total - Country Popu'!G29*1000)</f>
        <v>1.5185316755476613E-2</v>
      </c>
      <c r="G29" s="108">
        <f>(1000000*'GHG energy - GHG Emissions (M 1'!G29)/('Population Total - Country Popu'!H29*1000)</f>
        <v>1.4697994269340974E-2</v>
      </c>
      <c r="H29" s="108">
        <f>(1000000*'GHG energy - GHG Emissions (M 1'!H29)/('Population Total - Country Popu'!I29*1000)</f>
        <v>1.4725055432372505E-2</v>
      </c>
      <c r="I29" s="108">
        <f>(1000000*'GHG energy - GHG Emissions (M 1'!I29)/('Population Total - Country Popu'!J29*1000)</f>
        <v>1.5219616776095403E-2</v>
      </c>
      <c r="J29" s="108">
        <f>(1000000*'GHG energy - GHG Emissions (M 1'!J29)/('Population Total - Country Popu'!K29*1000)</f>
        <v>1.4705334023821855E-2</v>
      </c>
      <c r="K29" s="108">
        <f>(1000000*'GHG energy - GHG Emissions (M 1'!K29)/('Population Total - Country Popu'!L29*1000)</f>
        <v>1.5108334374609522E-2</v>
      </c>
      <c r="L29" s="108">
        <f>(1000000*'GHG energy - GHG Emissions (M 1'!L29)/('Population Total - Country Popu'!M29*1000)</f>
        <v>2.1186844958438741E-2</v>
      </c>
      <c r="M29" s="108">
        <f>(1000000*'GHG energy - GHG Emissions (M 1'!M29)/('Population Total - Country Popu'!N29*1000)</f>
        <v>1.9975408885280131E-2</v>
      </c>
      <c r="N29" s="108">
        <f>(1000000*'GHG energy - GHG Emissions (M 1'!N29)/('Population Total - Country Popu'!O29*1000)</f>
        <v>1.8810714285714285E-2</v>
      </c>
      <c r="O29" s="108">
        <f>(1000000*'GHG energy - GHG Emissions (M 1'!O29)/('Population Total - Country Popu'!P29*1000)</f>
        <v>4.0925357104500057E-2</v>
      </c>
      <c r="P29" s="108">
        <f>(1000000*'GHG energy - GHG Emissions (M 1'!P29)/('Population Total - Country Popu'!Q29*1000)</f>
        <v>3.9047284014485255E-2</v>
      </c>
      <c r="Q29" s="108">
        <f>(1000000*'GHG energy - GHG Emissions (M 1'!Q29)/('Population Total - Country Popu'!R29*1000)</f>
        <v>3.9881765528260435E-2</v>
      </c>
      <c r="R29" s="108">
        <f>(1000000*'GHG energy - GHG Emissions (M 1'!R29)/('Population Total - Country Popu'!S29*1000)</f>
        <v>3.9268514048469635E-2</v>
      </c>
      <c r="S29" s="108">
        <f>(1000000*'GHG energy - GHG Emissions (M 1'!S29)/('Population Total - Country Popu'!T29*1000)</f>
        <v>4.3170375911726198E-2</v>
      </c>
      <c r="T29" s="108">
        <f>(1000000*'GHG energy - GHG Emissions (M 1'!T29)/('Population Total - Country Popu'!U29*1000)</f>
        <v>4.6169522255461885E-2</v>
      </c>
      <c r="U29" s="108">
        <f>(1000000*'GHG energy - GHG Emissions (M 1'!U29)/('Population Total - Country Popu'!V29*1000)</f>
        <v>4.3177908715152584E-2</v>
      </c>
      <c r="V29" s="108">
        <f>(1000000*'GHG energy - GHG Emissions (M 1'!V29)/('Population Total - Country Popu'!W29*1000)</f>
        <v>4.4076785257230612E-2</v>
      </c>
      <c r="W29" s="108">
        <f>(1000000*'GHG energy - GHG Emissions (M 1'!W29)/('Population Total - Country Popu'!X29*1000)</f>
        <v>4.4586754966887417E-2</v>
      </c>
      <c r="X29" s="108">
        <f>(1000000*'GHG energy - GHG Emissions (M 1'!X29)/('Population Total - Country Popu'!Y29*1000)</f>
        <v>4.3562982005141387E-2</v>
      </c>
      <c r="Y29" s="108">
        <f>(1000000*'GHG energy - GHG Emissions (M 1'!Y29)/('Population Total - Country Popu'!Z29*1000)</f>
        <v>4.7424873294346991E-2</v>
      </c>
      <c r="Z29" s="108">
        <f>(1000000*'GHG energy - GHG Emissions (M 1'!Z29)/('Population Total - Country Popu'!AA29*1000)</f>
        <v>4.5735383484088073E-2</v>
      </c>
      <c r="AA29" s="108">
        <f>(1000000*'GHG energy - GHG Emissions (M 1'!AA29)/('Population Total - Country Popu'!AB29*1000)</f>
        <v>4.5413758921993688E-2</v>
      </c>
      <c r="AB29" s="19"/>
      <c r="AC29" s="20">
        <f t="shared" si="0"/>
        <v>0.84431422696306246</v>
      </c>
      <c r="AD29" s="19"/>
    </row>
    <row r="30" spans="1:30" ht="22.25" customHeight="1" x14ac:dyDescent="0.2">
      <c r="A30" s="16" t="s">
        <v>29</v>
      </c>
      <c r="B30" s="109">
        <f>(1000000*'GHG energy - GHG Emissions (M 1'!B30)/('Population Total - Country Popu'!C30*1000)</f>
        <v>0.49816869492236687</v>
      </c>
      <c r="C30" s="110">
        <f>(1000000*'GHG energy - GHG Emissions (M 1'!C30)/('Population Total - Country Popu'!D30*1000)</f>
        <v>0.51658357172047398</v>
      </c>
      <c r="D30" s="110">
        <f>(1000000*'GHG energy - GHG Emissions (M 1'!D30)/('Population Total - Country Popu'!E30*1000)</f>
        <v>0.62573885350318481</v>
      </c>
      <c r="E30" s="110">
        <f>(1000000*'GHG energy - GHG Emissions (M 1'!E30)/('Population Total - Country Popu'!F30*1000)</f>
        <v>0.59834910783553141</v>
      </c>
      <c r="F30" s="110">
        <f>(1000000*'GHG energy - GHG Emissions (M 1'!F30)/('Population Total - Country Popu'!G30*1000)</f>
        <v>0.81083987915407851</v>
      </c>
      <c r="G30" s="110">
        <f>(1000000*'GHG energy - GHG Emissions (M 1'!G30)/('Population Total - Country Popu'!H30*1000)</f>
        <v>0.57498272693862551</v>
      </c>
      <c r="H30" s="110">
        <f>(1000000*'GHG energy - GHG Emissions (M 1'!H30)/('Population Total - Country Popu'!I30*1000)</f>
        <v>0.61284917798427452</v>
      </c>
      <c r="I30" s="110">
        <f>(1000000*'GHG energy - GHG Emissions (M 1'!I30)/('Population Total - Country Popu'!J30*1000)</f>
        <v>0.81351494093120236</v>
      </c>
      <c r="J30" s="110">
        <f>(1000000*'GHG energy - GHG Emissions (M 1'!J30)/('Population Total - Country Popu'!K30*1000)</f>
        <v>0.26233299560959134</v>
      </c>
      <c r="K30" s="110">
        <f>(1000000*'GHG energy - GHG Emissions (M 1'!K30)/('Population Total - Country Popu'!L30*1000)</f>
        <v>0.26962417871222077</v>
      </c>
      <c r="L30" s="110">
        <f>(1000000*'GHG energy - GHG Emissions (M 1'!L30)/('Population Total - Country Popu'!M30*1000)</f>
        <v>0.33522200895713372</v>
      </c>
      <c r="M30" s="110">
        <f>(1000000*'GHG energy - GHG Emissions (M 1'!M30)/('Population Total - Country Popu'!N30*1000)</f>
        <v>0.23885714285714285</v>
      </c>
      <c r="N30" s="110">
        <f>(1000000*'GHG energy - GHG Emissions (M 1'!N30)/('Population Total - Country Popu'!O30*1000)</f>
        <v>0.17516686967113276</v>
      </c>
      <c r="O30" s="110">
        <f>(1000000*'GHG energy - GHG Emissions (M 1'!O30)/('Population Total - Country Popu'!P30*1000)</f>
        <v>0.27237585489146593</v>
      </c>
      <c r="P30" s="110">
        <f>(1000000*'GHG energy - GHG Emissions (M 1'!P30)/('Population Total - Country Popu'!Q30*1000)</f>
        <v>0.27514525949550594</v>
      </c>
      <c r="Q30" s="110">
        <f>(1000000*'GHG energy - GHG Emissions (M 1'!Q30)/('Population Total - Country Popu'!R30*1000)</f>
        <v>0.27715269545582838</v>
      </c>
      <c r="R30" s="110">
        <f>(1000000*'GHG energy - GHG Emissions (M 1'!R30)/('Population Total - Country Popu'!S30*1000)</f>
        <v>0.30642171647929806</v>
      </c>
      <c r="S30" s="110">
        <f>(1000000*'GHG energy - GHG Emissions (M 1'!S30)/('Population Total - Country Popu'!T30*1000)</f>
        <v>0.32263474328278796</v>
      </c>
      <c r="T30" s="110">
        <f>(1000000*'GHG energy - GHG Emissions (M 1'!T30)/('Population Total - Country Popu'!U30*1000)</f>
        <v>0.33747368421052631</v>
      </c>
      <c r="U30" s="110">
        <f>(1000000*'GHG energy - GHG Emissions (M 1'!U30)/('Population Total - Country Popu'!V30*1000)</f>
        <v>0.4264730913642053</v>
      </c>
      <c r="V30" s="110">
        <f>(1000000*'GHG energy - GHG Emissions (M 1'!V30)/('Population Total - Country Popu'!W30*1000)</f>
        <v>0.46780155642023352</v>
      </c>
      <c r="W30" s="110">
        <f>(1000000*'GHG energy - GHG Emissions (M 1'!W30)/('Population Total - Country Popu'!X30*1000)</f>
        <v>0.52813633136094673</v>
      </c>
      <c r="X30" s="110">
        <f>(1000000*'GHG energy - GHG Emissions (M 1'!X30)/('Population Total - Country Popu'!Y30*1000)</f>
        <v>0.54913534701406497</v>
      </c>
      <c r="Y30" s="110">
        <f>(1000000*'GHG energy - GHG Emissions (M 1'!Y30)/('Population Total - Country Popu'!Z30*1000)</f>
        <v>0.55767266187050357</v>
      </c>
      <c r="Z30" s="110">
        <f>(1000000*'GHG energy - GHG Emissions (M 1'!Z30)/('Population Total - Country Popu'!AA30*1000)</f>
        <v>0.55342945121929787</v>
      </c>
      <c r="AA30" s="110">
        <f>(1000000*'GHG energy - GHG Emissions (M 1'!AA30)/('Population Total - Country Popu'!AB30*1000)</f>
        <v>0.56501061421866627</v>
      </c>
      <c r="AB30" s="19"/>
      <c r="AC30" s="23">
        <f t="shared" si="0"/>
        <v>0.13417527030018586</v>
      </c>
      <c r="AD30" s="19"/>
    </row>
    <row r="31" spans="1:30" ht="22.25" customHeight="1" x14ac:dyDescent="0.2">
      <c r="A31" s="16" t="s">
        <v>30</v>
      </c>
      <c r="B31" s="107">
        <f>(1000000*'GHG energy - GHG Emissions (M 1'!B31)/('Population Total - Country Popu'!C31*1000)</f>
        <v>0.11649737904958324</v>
      </c>
      <c r="C31" s="108">
        <f>(1000000*'GHG energy - GHG Emissions (M 1'!C31)/('Population Total - Country Popu'!D31*1000)</f>
        <v>8.1662538272694693E-2</v>
      </c>
      <c r="D31" s="108">
        <f>(1000000*'GHG energy - GHG Emissions (M 1'!D31)/('Population Total - Country Popu'!E31*1000)</f>
        <v>7.4579311441520232E-2</v>
      </c>
      <c r="E31" s="108">
        <f>(1000000*'GHG energy - GHG Emissions (M 1'!E31)/('Population Total - Country Popu'!F31*1000)</f>
        <v>6.5986906793692846E-2</v>
      </c>
      <c r="F31" s="108">
        <f>(1000000*'GHG energy - GHG Emissions (M 1'!F31)/('Population Total - Country Popu'!G31*1000)</f>
        <v>4.0229121634898807E-2</v>
      </c>
      <c r="G31" s="108">
        <f>(1000000*'GHG energy - GHG Emissions (M 1'!G31)/('Population Total - Country Popu'!H31*1000)</f>
        <v>5.0495227667626687E-2</v>
      </c>
      <c r="H31" s="108">
        <f>(1000000*'GHG energy - GHG Emissions (M 1'!H31)/('Population Total - Country Popu'!I31*1000)</f>
        <v>5.369867588062055E-2</v>
      </c>
      <c r="I31" s="108">
        <f>(1000000*'GHG energy - GHG Emissions (M 1'!I31)/('Population Total - Country Popu'!J31*1000)</f>
        <v>4.3058940968283499E-2</v>
      </c>
      <c r="J31" s="108">
        <f>(1000000*'GHG energy - GHG Emissions (M 1'!J31)/('Population Total - Country Popu'!K31*1000)</f>
        <v>3.707924645804142E-2</v>
      </c>
      <c r="K31" s="108">
        <f>(1000000*'GHG energy - GHG Emissions (M 1'!K31)/('Population Total - Country Popu'!L31*1000)</f>
        <v>3.0101505807491991E-2</v>
      </c>
      <c r="L31" s="108">
        <f>(1000000*'GHG energy - GHG Emissions (M 1'!L31)/('Population Total - Country Popu'!M31*1000)</f>
        <v>1.7325353042663316E-2</v>
      </c>
      <c r="M31" s="108">
        <f>(1000000*'GHG energy - GHG Emissions (M 1'!M31)/('Population Total - Country Popu'!N31*1000)</f>
        <v>1.7343658521394315E-2</v>
      </c>
      <c r="N31" s="108">
        <f>(1000000*'GHG energy - GHG Emissions (M 1'!N31)/('Population Total - Country Popu'!O31*1000)</f>
        <v>1.8720681786053274E-2</v>
      </c>
      <c r="O31" s="108">
        <f>(1000000*'GHG energy - GHG Emissions (M 1'!O31)/('Population Total - Country Popu'!P31*1000)</f>
        <v>1.9336419995291534E-2</v>
      </c>
      <c r="P31" s="108">
        <f>(1000000*'GHG energy - GHG Emissions (M 1'!P31)/('Population Total - Country Popu'!Q31*1000)</f>
        <v>2.2827138148493912E-2</v>
      </c>
      <c r="Q31" s="108">
        <f>(1000000*'GHG energy - GHG Emissions (M 1'!Q31)/('Population Total - Country Popu'!R31*1000)</f>
        <v>2.7737025246168653E-2</v>
      </c>
      <c r="R31" s="108">
        <f>(1000000*'GHG energy - GHG Emissions (M 1'!R31)/('Population Total - Country Popu'!S31*1000)</f>
        <v>2.867082801172852E-2</v>
      </c>
      <c r="S31" s="108">
        <f>(1000000*'GHG energy - GHG Emissions (M 1'!S31)/('Population Total - Country Popu'!T31*1000)</f>
        <v>3.0240749807651957E-2</v>
      </c>
      <c r="T31" s="108">
        <f>(1000000*'GHG energy - GHG Emissions (M 1'!T31)/('Population Total - Country Popu'!U31*1000)</f>
        <v>3.108410547612166E-2</v>
      </c>
      <c r="U31" s="108">
        <f>(1000000*'GHG energy - GHG Emissions (M 1'!U31)/('Population Total - Country Popu'!V31*1000)</f>
        <v>2.8410144496247066E-2</v>
      </c>
      <c r="V31" s="108">
        <f>(1000000*'GHG energy - GHG Emissions (M 1'!V31)/('Population Total - Country Popu'!W31*1000)</f>
        <v>3.1990995481661337E-2</v>
      </c>
      <c r="W31" s="108">
        <f>(1000000*'GHG energy - GHG Emissions (M 1'!W31)/('Population Total - Country Popu'!X31*1000)</f>
        <v>3.857023087029969E-2</v>
      </c>
      <c r="X31" s="108">
        <f>(1000000*'GHG energy - GHG Emissions (M 1'!X31)/('Population Total - Country Popu'!Y31*1000)</f>
        <v>3.8923552241077547E-2</v>
      </c>
      <c r="Y31" s="108">
        <f>(1000000*'GHG energy - GHG Emissions (M 1'!Y31)/('Population Total - Country Popu'!Z31*1000)</f>
        <v>4.1136830879521281E-2</v>
      </c>
      <c r="Z31" s="108">
        <f>(1000000*'GHG energy - GHG Emissions (M 1'!Z31)/('Population Total - Country Popu'!AA31*1000)</f>
        <v>3.9775794808219404E-2</v>
      </c>
      <c r="AA31" s="108">
        <f>(1000000*'GHG energy - GHG Emissions (M 1'!AA31)/('Population Total - Country Popu'!AB31*1000)</f>
        <v>3.9558817182160588E-2</v>
      </c>
      <c r="AB31" s="19"/>
      <c r="AC31" s="20">
        <f t="shared" si="0"/>
        <v>-0.66043169807860058</v>
      </c>
      <c r="AD31" s="19"/>
    </row>
    <row r="32" spans="1:30" ht="22.25" customHeight="1" x14ac:dyDescent="0.2">
      <c r="A32" s="16" t="s">
        <v>31</v>
      </c>
      <c r="B32" s="109">
        <f>(1000000*'GHG energy - GHG Emissions (M 1'!B32)/('Population Total - Country Popu'!C32*1000)</f>
        <v>0.32329411764705884</v>
      </c>
      <c r="C32" s="110">
        <f>(1000000*'GHG energy - GHG Emissions (M 1'!C32)/('Population Total - Country Popu'!D32*1000)</f>
        <v>0.52207253886010363</v>
      </c>
      <c r="D32" s="110">
        <f>(1000000*'GHG energy - GHG Emissions (M 1'!D32)/('Population Total - Country Popu'!E32*1000)</f>
        <v>0.54044000000000003</v>
      </c>
      <c r="E32" s="110">
        <f>(1000000*'GHG energy - GHG Emissions (M 1'!E32)/('Population Total - Country Popu'!F32*1000)</f>
        <v>0.24840677966101696</v>
      </c>
      <c r="F32" s="110">
        <f>(1000000*'GHG energy - GHG Emissions (M 1'!F32)/('Population Total - Country Popu'!G32*1000)</f>
        <v>8.5607476635514018E-2</v>
      </c>
      <c r="G32" s="110">
        <f>(1000000*'GHG energy - GHG Emissions (M 1'!G32)/('Population Total - Country Popu'!H32*1000)</f>
        <v>0.29842533936651583</v>
      </c>
      <c r="H32" s="110">
        <f>(1000000*'GHG energy - GHG Emissions (M 1'!H32)/('Population Total - Country Popu'!I32*1000)</f>
        <v>0.25712280701754386</v>
      </c>
      <c r="I32" s="110">
        <f>(1000000*'GHG energy - GHG Emissions (M 1'!I32)/('Population Total - Country Popu'!J32*1000)</f>
        <v>0.62233545647558386</v>
      </c>
      <c r="J32" s="110">
        <f>(1000000*'GHG energy - GHG Emissions (M 1'!J32)/('Population Total - Country Popu'!K32*1000)</f>
        <v>0.34608624229979468</v>
      </c>
      <c r="K32" s="110">
        <f>(1000000*'GHG energy - GHG Emissions (M 1'!K32)/('Population Total - Country Popu'!L32*1000)</f>
        <v>0.9415458167330677</v>
      </c>
      <c r="L32" s="110">
        <f>(1000000*'GHG energy - GHG Emissions (M 1'!L32)/('Population Total - Country Popu'!M32*1000)</f>
        <v>0.87709652509652514</v>
      </c>
      <c r="M32" s="110">
        <f>(1000000*'GHG energy - GHG Emissions (M 1'!M32)/('Population Total - Country Popu'!N32*1000)</f>
        <v>5.7802168224299066</v>
      </c>
      <c r="N32" s="110">
        <f>(1000000*'GHG energy - GHG Emissions (M 1'!N32)/('Population Total - Country Popu'!O32*1000)</f>
        <v>9.0303303085299476</v>
      </c>
      <c r="O32" s="110">
        <f>(1000000*'GHG energy - GHG Emissions (M 1'!O32)/('Population Total - Country Popu'!P32*1000)</f>
        <v>10.567001757469246</v>
      </c>
      <c r="P32" s="110">
        <f>(1000000*'GHG energy - GHG Emissions (M 1'!P32)/('Population Total - Country Popu'!Q32*1000)</f>
        <v>8.8973924914675759</v>
      </c>
      <c r="Q32" s="110">
        <f>(1000000*'GHG energy - GHG Emissions (M 1'!Q32)/('Population Total - Country Popu'!R32*1000)</f>
        <v>7.7950993377483444</v>
      </c>
      <c r="R32" s="110">
        <f>(1000000*'GHG energy - GHG Emissions (M 1'!R32)/('Population Total - Country Popu'!S32*1000)</f>
        <v>7.6402057877813503</v>
      </c>
      <c r="S32" s="110">
        <f>(1000000*'GHG energy - GHG Emissions (M 1'!S32)/('Population Total - Country Popu'!T32*1000)</f>
        <v>7.4882999999999997</v>
      </c>
      <c r="T32" s="110">
        <f>(1000000*'GHG energy - GHG Emissions (M 1'!T32)/('Population Total - Country Popu'!U32*1000)</f>
        <v>6.8379817629179334</v>
      </c>
      <c r="U32" s="110">
        <f>(1000000*'GHG energy - GHG Emissions (M 1'!U32)/('Population Total - Country Popu'!V32*1000)</f>
        <v>6.8192614475627771</v>
      </c>
      <c r="V32" s="110">
        <f>(1000000*'GHG energy - GHG Emissions (M 1'!V32)/('Population Total - Country Popu'!W32*1000)</f>
        <v>6.7173333333333334</v>
      </c>
      <c r="W32" s="110">
        <f>(1000000*'GHG energy - GHG Emissions (M 1'!W32)/('Population Total - Country Popu'!X32*1000)</f>
        <v>9.4465698324022362</v>
      </c>
      <c r="X32" s="110">
        <f>(1000000*'GHG energy - GHG Emissions (M 1'!X32)/('Population Total - Country Popu'!Y32*1000)</f>
        <v>7.9154347826086973</v>
      </c>
      <c r="Y32" s="110">
        <f>(1000000*'GHG energy - GHG Emissions (M 1'!Y32)/('Population Total - Country Popu'!Z32*1000)</f>
        <v>7.1440739762219287</v>
      </c>
      <c r="Z32" s="110">
        <f>(1000000*'GHG energy - GHG Emissions (M 1'!Z32)/('Population Total - Country Popu'!AA32*1000)</f>
        <v>7.4990575345865169</v>
      </c>
      <c r="AA32" s="110">
        <f>(1000000*'GHG energy - GHG Emissions (M 1'!AA32)/('Population Total - Country Popu'!AB32*1000)</f>
        <v>8.0129059490092693</v>
      </c>
      <c r="AB32" s="19"/>
      <c r="AC32" s="23">
        <f t="shared" si="0"/>
        <v>23.785189434708435</v>
      </c>
      <c r="AD32" s="19"/>
    </row>
    <row r="33" spans="1:30" ht="22.25" customHeight="1" x14ac:dyDescent="0.2">
      <c r="A33" s="16" t="s">
        <v>32</v>
      </c>
      <c r="B33" s="107">
        <f>(1000000*'GHG energy - GHG Emissions (M 1'!B33)/('Population Total - Country Popu'!C33*1000)</f>
        <v>4.7473368532206983</v>
      </c>
      <c r="C33" s="108">
        <f>(1000000*'GHG energy - GHG Emissions (M 1'!C33)/('Population Total - Country Popu'!D33*1000)</f>
        <v>4.6581377183967119</v>
      </c>
      <c r="D33" s="108">
        <f>(1000000*'GHG energy - GHG Emissions (M 1'!D33)/('Population Total - Country Popu'!E33*1000)</f>
        <v>4.9330130130130128</v>
      </c>
      <c r="E33" s="108">
        <f>(1000000*'GHG energy - GHG Emissions (M 1'!E33)/('Population Total - Country Popu'!F33*1000)</f>
        <v>4.8603352826510733</v>
      </c>
      <c r="F33" s="108">
        <f>(1000000*'GHG energy - GHG Emissions (M 1'!F33)/('Population Total - Country Popu'!G33*1000)</f>
        <v>4.16505982905983</v>
      </c>
      <c r="G33" s="108">
        <f>(1000000*'GHG energy - GHG Emissions (M 1'!G33)/('Population Total - Country Popu'!H33*1000)</f>
        <v>4.2780592592592592</v>
      </c>
      <c r="H33" s="108">
        <f>(1000000*'GHG energy - GHG Emissions (M 1'!H33)/('Population Total - Country Popu'!I33*1000)</f>
        <v>4.3016483318304788</v>
      </c>
      <c r="I33" s="108">
        <f>(1000000*'GHG energy - GHG Emissions (M 1'!I33)/('Population Total - Country Popu'!J33*1000)</f>
        <v>4.2150501319261213</v>
      </c>
      <c r="J33" s="108">
        <f>(1000000*'GHG energy - GHG Emissions (M 1'!J33)/('Population Total - Country Popu'!K33*1000)</f>
        <v>4.2636778063410459</v>
      </c>
      <c r="K33" s="108">
        <f>(1000000*'GHG energy - GHG Emissions (M 1'!K33)/('Population Total - Country Popu'!L33*1000)</f>
        <v>4.0163076923076924</v>
      </c>
      <c r="L33" s="108">
        <f>(1000000*'GHG energy - GHG Emissions (M 1'!L33)/('Population Total - Country Popu'!M33*1000)</f>
        <v>3.8253833605220229</v>
      </c>
      <c r="M33" s="108">
        <f>(1000000*'GHG energy - GHG Emissions (M 1'!M33)/('Population Total - Country Popu'!N33*1000)</f>
        <v>3.8216541832669324</v>
      </c>
      <c r="N33" s="108">
        <f>(1000000*'GHG energy - GHG Emissions (M 1'!N33)/('Population Total - Country Popu'!O33*1000)</f>
        <v>3.5556482490272372</v>
      </c>
      <c r="O33" s="108">
        <f>(1000000*'GHG energy - GHG Emissions (M 1'!O33)/('Population Total - Country Popu'!P33*1000)</f>
        <v>3.5247902735562309</v>
      </c>
      <c r="P33" s="108">
        <f>(1000000*'GHG energy - GHG Emissions (M 1'!P33)/('Population Total - Country Popu'!Q33*1000)</f>
        <v>3.4763118040089092</v>
      </c>
      <c r="Q33" s="108">
        <f>(1000000*'GHG energy - GHG Emissions (M 1'!Q33)/('Population Total - Country Popu'!R33*1000)</f>
        <v>3.5417781000725164</v>
      </c>
      <c r="R33" s="108">
        <f>(1000000*'GHG energy - GHG Emissions (M 1'!R33)/('Population Total - Country Popu'!S33*1000)</f>
        <v>2.9509072894550603</v>
      </c>
      <c r="S33" s="108">
        <f>(1000000*'GHG energy - GHG Emissions (M 1'!S33)/('Population Total - Country Popu'!T33*1000)</f>
        <v>2.8435881133379408</v>
      </c>
      <c r="T33" s="108">
        <f>(1000000*'GHG energy - GHG Emissions (M 1'!T33)/('Population Total - Country Popu'!U33*1000)</f>
        <v>2.8066783546864462</v>
      </c>
      <c r="U33" s="108">
        <f>(1000000*'GHG energy - GHG Emissions (M 1'!U33)/('Population Total - Country Popu'!V33*1000)</f>
        <v>2.8487057274522711</v>
      </c>
      <c r="V33" s="108">
        <f>(1000000*'GHG energy - GHG Emissions (M 1'!V33)/('Population Total - Country Popu'!W33*1000)</f>
        <v>2.9128329048843193</v>
      </c>
      <c r="W33" s="108">
        <f>(1000000*'GHG energy - GHG Emissions (M 1'!W33)/('Population Total - Country Popu'!X33*1000)</f>
        <v>2.8020175658720206</v>
      </c>
      <c r="X33" s="108">
        <f>(1000000*'GHG energy - GHG Emissions (M 1'!X33)/('Population Total - Country Popu'!Y33*1000)</f>
        <v>2.8024102878138395</v>
      </c>
      <c r="Y33" s="108">
        <f>(1000000*'GHG energy - GHG Emissions (M 1'!Y33)/('Population Total - Country Popu'!Z33*1000)</f>
        <v>2.8422296650717702</v>
      </c>
      <c r="Z33" s="108">
        <f>(1000000*'GHG energy - GHG Emissions (M 1'!Z33)/('Population Total - Country Popu'!AA33*1000)</f>
        <v>2.8321879448666269</v>
      </c>
      <c r="AA33" s="108">
        <f>(1000000*'GHG energy - GHG Emissions (M 1'!AA33)/('Population Total - Country Popu'!AB33*1000)</f>
        <v>2.8685021657508547</v>
      </c>
      <c r="AB33" s="19"/>
      <c r="AC33" s="20">
        <f t="shared" si="0"/>
        <v>-0.39576603589762133</v>
      </c>
      <c r="AD33" s="19"/>
    </row>
    <row r="34" spans="1:30" ht="22.25" customHeight="1" x14ac:dyDescent="0.2">
      <c r="A34" s="16" t="s">
        <v>33</v>
      </c>
      <c r="B34" s="109">
        <f>(1000000*'GHG energy - GHG Emissions (M 1'!B34)/('Population Total - Country Popu'!C34*1000)</f>
        <v>0.40711111111111109</v>
      </c>
      <c r="C34" s="110">
        <f>(1000000*'GHG energy - GHG Emissions (M 1'!C34)/('Population Total - Country Popu'!D34*1000)</f>
        <v>0.39693333333333336</v>
      </c>
      <c r="D34" s="110">
        <f>(1000000*'GHG energy - GHG Emissions (M 1'!D34)/('Population Total - Country Popu'!E34*1000)</f>
        <v>0.3872520325203252</v>
      </c>
      <c r="E34" s="110">
        <f>(1000000*'GHG energy - GHG Emissions (M 1'!E34)/('Population Total - Country Popu'!F34*1000)</f>
        <v>0.37803174603174605</v>
      </c>
      <c r="F34" s="110">
        <f>(1000000*'GHG energy - GHG Emissions (M 1'!F34)/('Population Total - Country Popu'!G34*1000)</f>
        <v>0.37212499999999998</v>
      </c>
      <c r="G34" s="110">
        <f>(1000000*'GHG energy - GHG Emissions (M 1'!G34)/('Population Total - Country Popu'!H34*1000)</f>
        <v>0.3664</v>
      </c>
      <c r="H34" s="110">
        <f>(1000000*'GHG energy - GHG Emissions (M 1'!H34)/('Population Total - Country Popu'!I34*1000)</f>
        <v>0.36084848484848486</v>
      </c>
      <c r="I34" s="110">
        <f>(1000000*'GHG energy - GHG Emissions (M 1'!I34)/('Population Total - Country Popu'!J34*1000)</f>
        <v>0.35546268656716418</v>
      </c>
      <c r="J34" s="110">
        <f>(1000000*'GHG energy - GHG Emissions (M 1'!J34)/('Population Total - Country Popu'!K34*1000)</f>
        <v>0.35023529411764703</v>
      </c>
      <c r="K34" s="110">
        <f>(1000000*'GHG energy - GHG Emissions (M 1'!K34)/('Population Total - Country Popu'!L34*1000)</f>
        <v>0.34767883211678829</v>
      </c>
      <c r="L34" s="110">
        <f>(1000000*'GHG energy - GHG Emissions (M 1'!L34)/('Population Total - Country Popu'!M34*1000)</f>
        <v>0.34267625899280574</v>
      </c>
      <c r="M34" s="110">
        <f>(1000000*'GHG energy - GHG Emissions (M 1'!M34)/('Population Total - Country Popu'!N34*1000)</f>
        <v>0.3612394366197183</v>
      </c>
      <c r="N34" s="110">
        <f>(1000000*'GHG energy - GHG Emissions (M 1'!N34)/('Population Total - Country Popu'!O34*1000)</f>
        <v>0.40711111111111109</v>
      </c>
      <c r="O34" s="110">
        <f>(1000000*'GHG energy - GHG Emissions (M 1'!O34)/('Population Total - Country Popu'!P34*1000)</f>
        <v>0.44865306122448978</v>
      </c>
      <c r="P34" s="110">
        <f>(1000000*'GHG energy - GHG Emissions (M 1'!P34)/('Population Total - Country Popu'!Q34*1000)</f>
        <v>0.48529801324503313</v>
      </c>
      <c r="Q34" s="110">
        <f>(1000000*'GHG energy - GHG Emissions (M 1'!Q34)/('Population Total - Country Popu'!R34*1000)</f>
        <v>0.49641290322580656</v>
      </c>
      <c r="R34" s="110">
        <f>(1000000*'GHG energy - GHG Emissions (M 1'!R34)/('Population Total - Country Popu'!S34*1000)</f>
        <v>0.5300125786163522</v>
      </c>
      <c r="S34" s="110">
        <f>(1000000*'GHG energy - GHG Emissions (M 1'!S34)/('Population Total - Country Popu'!T34*1000)</f>
        <v>0.51700613496932513</v>
      </c>
      <c r="T34" s="110">
        <f>(1000000*'GHG energy - GHG Emissions (M 1'!T34)/('Population Total - Country Popu'!U34*1000)</f>
        <v>0.50161904761904763</v>
      </c>
      <c r="U34" s="110">
        <f>(1000000*'GHG energy - GHG Emissions (M 1'!U34)/('Population Total - Country Popu'!V34*1000)</f>
        <v>0.52947976878612724</v>
      </c>
      <c r="V34" s="110">
        <f>(1000000*'GHG energy - GHG Emissions (M 1'!V34)/('Population Total - Country Popu'!W34*1000)</f>
        <v>0.5557752808988764</v>
      </c>
      <c r="W34" s="110">
        <f>(1000000*'GHG energy - GHG Emissions (M 1'!W34)/('Population Total - Country Popu'!X34*1000)</f>
        <v>0.56061202185792347</v>
      </c>
      <c r="X34" s="110">
        <f>(1000000*'GHG energy - GHG Emissions (M 1'!X34)/('Population Total - Country Popu'!Y34*1000)</f>
        <v>0.60417021276595739</v>
      </c>
      <c r="Y34" s="110">
        <f>(1000000*'GHG energy - GHG Emissions (M 1'!Y34)/('Population Total - Country Popu'!Z34*1000)</f>
        <v>0.5885181347150259</v>
      </c>
      <c r="Z34" s="110">
        <f>(1000000*'GHG energy - GHG Emissions (M 1'!Z34)/('Population Total - Country Popu'!AA34*1000)</f>
        <v>0.56987083751542267</v>
      </c>
      <c r="AA34" s="110">
        <f>(1000000*'GHG energy - GHG Emissions (M 1'!AA34)/('Population Total - Country Popu'!AB34*1000)</f>
        <v>0.56842802898308609</v>
      </c>
      <c r="AB34" s="19"/>
      <c r="AC34" s="23">
        <f t="shared" si="0"/>
        <v>0.39624788778596481</v>
      </c>
      <c r="AD34" s="19"/>
    </row>
    <row r="35" spans="1:30" ht="22.25" customHeight="1" x14ac:dyDescent="0.2">
      <c r="A35" s="27" t="s">
        <v>34</v>
      </c>
      <c r="B35" s="111">
        <f>(1000000*'GHG energy - GHG Emissions (M 1'!B35)/('Population Total - Country Popu'!C35*1000)</f>
        <v>1.6249779226721577</v>
      </c>
      <c r="C35" s="112">
        <f>(1000000*'GHG energy - GHG Emissions (M 1'!C35)/('Population Total - Country Popu'!D35*1000)</f>
        <v>1.6907796273916718</v>
      </c>
      <c r="D35" s="112">
        <f>(1000000*'GHG energy - GHG Emissions (M 1'!D35)/('Population Total - Country Popu'!E35*1000)</f>
        <v>1.640852079733947</v>
      </c>
      <c r="E35" s="112">
        <f>(1000000*'GHG energy - GHG Emissions (M 1'!E35)/('Population Total - Country Popu'!F35*1000)</f>
        <v>1.7297272047033674</v>
      </c>
      <c r="F35" s="112">
        <f>(1000000*'GHG energy - GHG Emissions (M 1'!F35)/('Population Total - Country Popu'!G35*1000)</f>
        <v>1.709905027384621</v>
      </c>
      <c r="G35" s="112">
        <f>(1000000*'GHG energy - GHG Emissions (M 1'!G35)/('Population Total - Country Popu'!H35*1000)</f>
        <v>1.8158702175447603</v>
      </c>
      <c r="H35" s="112">
        <f>(1000000*'GHG energy - GHG Emissions (M 1'!H35)/('Population Total - Country Popu'!I35*1000)</f>
        <v>1.8340550023946967</v>
      </c>
      <c r="I35" s="112">
        <f>(1000000*'GHG energy - GHG Emissions (M 1'!I35)/('Population Total - Country Popu'!J35*1000)</f>
        <v>1.7963601848754074</v>
      </c>
      <c r="J35" s="112">
        <f>(1000000*'GHG energy - GHG Emissions (M 1'!J35)/('Population Total - Country Popu'!K35*1000)</f>
        <v>1.9785653605130331</v>
      </c>
      <c r="K35" s="112">
        <f>(1000000*'GHG energy - GHG Emissions (M 1'!K35)/('Population Total - Country Popu'!L35*1000)</f>
        <v>1.8801445748434014</v>
      </c>
      <c r="L35" s="112">
        <f>(1000000*'GHG energy - GHG Emissions (M 1'!L35)/('Population Total - Country Popu'!M35*1000)</f>
        <v>1.9484237617447484</v>
      </c>
      <c r="M35" s="112">
        <f>(1000000*'GHG energy - GHG Emissions (M 1'!M35)/('Population Total - Country Popu'!N35*1000)</f>
        <v>1.8373986643184712</v>
      </c>
      <c r="N35" s="112">
        <f>(1000000*'GHG energy - GHG Emissions (M 1'!N35)/('Population Total - Country Popu'!O35*1000)</f>
        <v>1.8575598661442099</v>
      </c>
      <c r="O35" s="112">
        <f>(1000000*'GHG energy - GHG Emissions (M 1'!O35)/('Population Total - Country Popu'!P35*1000)</f>
        <v>1.9600115736440653</v>
      </c>
      <c r="P35" s="112">
        <f>(1000000*'GHG energy - GHG Emissions (M 1'!P35)/('Population Total - Country Popu'!Q35*1000)</f>
        <v>1.972262737821596</v>
      </c>
      <c r="Q35" s="112">
        <f>(1000000*'GHG energy - GHG Emissions (M 1'!Q35)/('Population Total - Country Popu'!R35*1000)</f>
        <v>2.1498895288328983</v>
      </c>
      <c r="R35" s="112">
        <f>(1000000*'GHG energy - GHG Emissions (M 1'!R35)/('Population Total - Country Popu'!S35*1000)</f>
        <v>2.1604494227862752</v>
      </c>
      <c r="S35" s="112">
        <f>(1000000*'GHG energy - GHG Emissions (M 1'!S35)/('Population Total - Country Popu'!T35*1000)</f>
        <v>2.227223966184237</v>
      </c>
      <c r="T35" s="112">
        <f>(1000000*'GHG energy - GHG Emissions (M 1'!T35)/('Population Total - Country Popu'!U35*1000)</f>
        <v>2.2890909448961718</v>
      </c>
      <c r="U35" s="112">
        <f>(1000000*'GHG energy - GHG Emissions (M 1'!U35)/('Population Total - Country Popu'!V35*1000)</f>
        <v>2.3627574568688794</v>
      </c>
      <c r="V35" s="112">
        <f>(1000000*'GHG energy - GHG Emissions (M 1'!V35)/('Population Total - Country Popu'!W35*1000)</f>
        <v>2.3368324616771874</v>
      </c>
      <c r="W35" s="112">
        <f>(1000000*'GHG energy - GHG Emissions (M 1'!W35)/('Population Total - Country Popu'!X35*1000)</f>
        <v>2.270902568042791</v>
      </c>
      <c r="X35" s="112">
        <f>(1000000*'GHG energy - GHG Emissions (M 1'!X35)/('Population Total - Country Popu'!Y35*1000)</f>
        <v>2.4379291715698379</v>
      </c>
      <c r="Y35" s="112">
        <f>(1000000*'GHG energy - GHG Emissions (M 1'!Y35)/('Population Total - Country Popu'!Z35*1000)</f>
        <v>2.3786984885858229</v>
      </c>
      <c r="Z35" s="112">
        <f>(1000000*'GHG energy - GHG Emissions (M 1'!Z35)/('Population Total - Country Popu'!AA35*1000)</f>
        <v>2.421514591954335</v>
      </c>
      <c r="AA35" s="112">
        <f>(1000000*'GHG energy - GHG Emissions (M 1'!AA35)/('Population Total - Country Popu'!AB35*1000)</f>
        <v>2.4561234774461016</v>
      </c>
      <c r="AB35" s="14"/>
      <c r="AC35" s="30">
        <f t="shared" si="0"/>
        <v>0.51148113656041905</v>
      </c>
      <c r="AD35" s="19"/>
    </row>
    <row r="36" spans="1:30" ht="22.25" customHeight="1" x14ac:dyDescent="0.2">
      <c r="A36" s="16" t="s">
        <v>35</v>
      </c>
      <c r="B36" s="109">
        <f>(1000000*'GHG energy - GHG Emissions (M 1'!B36)/('Population Total - Country Popu'!C36*1000)</f>
        <v>2.9679237804878049</v>
      </c>
      <c r="C36" s="110">
        <f>(1000000*'GHG energy - GHG Emissions (M 1'!C36)/('Population Total - Country Popu'!D36*1000)</f>
        <v>2.9794012047296796</v>
      </c>
      <c r="D36" s="110">
        <f>(1000000*'GHG energy - GHG Emissions (M 1'!D36)/('Population Total - Country Popu'!E36*1000)</f>
        <v>2.9353250771745056</v>
      </c>
      <c r="E36" s="110">
        <f>(1000000*'GHG energy - GHG Emissions (M 1'!E36)/('Population Total - Country Popu'!F36*1000)</f>
        <v>2.920217629092976</v>
      </c>
      <c r="F36" s="110">
        <f>(1000000*'GHG energy - GHG Emissions (M 1'!F36)/('Population Total - Country Popu'!G36*1000)</f>
        <v>3.0059505442910299</v>
      </c>
      <c r="G36" s="110">
        <f>(1000000*'GHG energy - GHG Emissions (M 1'!G36)/('Population Total - Country Popu'!H36*1000)</f>
        <v>3.2497923929728811</v>
      </c>
      <c r="H36" s="110">
        <f>(1000000*'GHG energy - GHG Emissions (M 1'!H36)/('Population Total - Country Popu'!I36*1000)</f>
        <v>3.2518690567934327</v>
      </c>
      <c r="I36" s="110">
        <f>(1000000*'GHG energy - GHG Emissions (M 1'!I36)/('Population Total - Country Popu'!J36*1000)</f>
        <v>2.9040324270884823</v>
      </c>
      <c r="J36" s="110">
        <f>(1000000*'GHG energy - GHG Emissions (M 1'!J36)/('Population Total - Country Popu'!K36*1000)</f>
        <v>3.4715270603504225</v>
      </c>
      <c r="K36" s="110">
        <f>(1000000*'GHG energy - GHG Emissions (M 1'!K36)/('Population Total - Country Popu'!L36*1000)</f>
        <v>2.9429384831819925</v>
      </c>
      <c r="L36" s="110">
        <f>(1000000*'GHG energy - GHG Emissions (M 1'!L36)/('Population Total - Country Popu'!M36*1000)</f>
        <v>2.7699188499006904</v>
      </c>
      <c r="M36" s="110">
        <f>(1000000*'GHG energy - GHG Emissions (M 1'!M36)/('Population Total - Country Popu'!N36*1000)</f>
        <v>2.6197315085536546</v>
      </c>
      <c r="N36" s="110">
        <f>(1000000*'GHG energy - GHG Emissions (M 1'!N36)/('Population Total - Country Popu'!O36*1000)</f>
        <v>2.7869482086390569</v>
      </c>
      <c r="O36" s="110">
        <f>(1000000*'GHG energy - GHG Emissions (M 1'!O36)/('Population Total - Country Popu'!P36*1000)</f>
        <v>2.8014839863042758</v>
      </c>
      <c r="P36" s="110">
        <f>(1000000*'GHG energy - GHG Emissions (M 1'!P36)/('Population Total - Country Popu'!Q36*1000)</f>
        <v>2.6723624518095694</v>
      </c>
      <c r="Q36" s="110">
        <f>(1000000*'GHG energy - GHG Emissions (M 1'!Q36)/('Population Total - Country Popu'!R36*1000)</f>
        <v>3.1518534789906067</v>
      </c>
      <c r="R36" s="110">
        <f>(1000000*'GHG energy - GHG Emissions (M 1'!R36)/('Population Total - Country Popu'!S36*1000)</f>
        <v>2.9293312081606633</v>
      </c>
      <c r="S36" s="110">
        <f>(1000000*'GHG energy - GHG Emissions (M 1'!S36)/('Population Total - Country Popu'!T36*1000)</f>
        <v>3.117276120466137</v>
      </c>
      <c r="T36" s="110">
        <f>(1000000*'GHG energy - GHG Emissions (M 1'!T36)/('Population Total - Country Popu'!U36*1000)</f>
        <v>3.0849392862141358</v>
      </c>
      <c r="U36" s="110">
        <f>(1000000*'GHG energy - GHG Emissions (M 1'!U36)/('Population Total - Country Popu'!V36*1000)</f>
        <v>3.3348915702388484</v>
      </c>
      <c r="V36" s="110">
        <f>(1000000*'GHG energy - GHG Emissions (M 1'!V36)/('Population Total - Country Popu'!W36*1000)</f>
        <v>3.2129077516660822</v>
      </c>
      <c r="W36" s="110">
        <f>(1000000*'GHG energy - GHG Emissions (M 1'!W36)/('Population Total - Country Popu'!X36*1000)</f>
        <v>3.206521515769404</v>
      </c>
      <c r="X36" s="110">
        <f>(1000000*'GHG energy - GHG Emissions (M 1'!X36)/('Population Total - Country Popu'!Y36*1000)</f>
        <v>3.3751227067200249</v>
      </c>
      <c r="Y36" s="110">
        <f>(1000000*'GHG energy - GHG Emissions (M 1'!Y36)/('Population Total - Country Popu'!Z36*1000)</f>
        <v>3.4203750255049989</v>
      </c>
      <c r="Z36" s="110">
        <f>(1000000*'GHG energy - GHG Emissions (M 1'!Z36)/('Population Total - Country Popu'!AA36*1000)</f>
        <v>3.6023947347615226</v>
      </c>
      <c r="AA36" s="110">
        <f>(1000000*'GHG energy - GHG Emissions (M 1'!AA36)/('Population Total - Country Popu'!AB36*1000)</f>
        <v>3.6900245013161768</v>
      </c>
      <c r="AB36" s="19"/>
      <c r="AC36" s="23">
        <f t="shared" si="0"/>
        <v>0.24330163920506345</v>
      </c>
      <c r="AD36" s="19"/>
    </row>
    <row r="37" spans="1:30" ht="22.25" customHeight="1" x14ac:dyDescent="0.2">
      <c r="A37" s="16" t="s">
        <v>36</v>
      </c>
      <c r="B37" s="107">
        <f>(1000000*'GHG energy - GHG Emissions (M 1'!B37)/('Population Total - Country Popu'!C37*1000)</f>
        <v>1.3469201412925789</v>
      </c>
      <c r="C37" s="108">
        <f>(1000000*'GHG energy - GHG Emissions (M 1'!C37)/('Population Total - Country Popu'!D37*1000)</f>
        <v>1.3705203875374643</v>
      </c>
      <c r="D37" s="108">
        <f>(1000000*'GHG energy - GHG Emissions (M 1'!D37)/('Population Total - Country Popu'!E37*1000)</f>
        <v>1.3910658374877938</v>
      </c>
      <c r="E37" s="108">
        <f>(1000000*'GHG energy - GHG Emissions (M 1'!E37)/('Population Total - Country Popu'!F37*1000)</f>
        <v>1.569438456869225</v>
      </c>
      <c r="F37" s="108">
        <f>(1000000*'GHG energy - GHG Emissions (M 1'!F37)/('Population Total - Country Popu'!G37*1000)</f>
        <v>1.4152437242661711</v>
      </c>
      <c r="G37" s="108">
        <f>(1000000*'GHG energy - GHG Emissions (M 1'!G37)/('Population Total - Country Popu'!H37*1000)</f>
        <v>1.5636453047345018</v>
      </c>
      <c r="H37" s="108">
        <f>(1000000*'GHG energy - GHG Emissions (M 1'!H37)/('Population Total - Country Popu'!I37*1000)</f>
        <v>1.6410265919773359</v>
      </c>
      <c r="I37" s="108">
        <f>(1000000*'GHG energy - GHG Emissions (M 1'!I37)/('Population Total - Country Popu'!J37*1000)</f>
        <v>1.7135329508352619</v>
      </c>
      <c r="J37" s="108">
        <f>(1000000*'GHG energy - GHG Emissions (M 1'!J37)/('Population Total - Country Popu'!K37*1000)</f>
        <v>1.9059843954809312</v>
      </c>
      <c r="K37" s="108">
        <f>(1000000*'GHG energy - GHG Emissions (M 1'!K37)/('Population Total - Country Popu'!L37*1000)</f>
        <v>1.9246440750867921</v>
      </c>
      <c r="L37" s="108">
        <f>(1000000*'GHG energy - GHG Emissions (M 1'!L37)/('Population Total - Country Popu'!M37*1000)</f>
        <v>2.1351219438438398</v>
      </c>
      <c r="M37" s="108">
        <f>(1000000*'GHG energy - GHG Emissions (M 1'!M37)/('Population Total - Country Popu'!N37*1000)</f>
        <v>1.8652030236295458</v>
      </c>
      <c r="N37" s="108">
        <f>(1000000*'GHG energy - GHG Emissions (M 1'!N37)/('Population Total - Country Popu'!O37*1000)</f>
        <v>1.8606723569974966</v>
      </c>
      <c r="O37" s="108">
        <f>(1000000*'GHG energy - GHG Emissions (M 1'!O37)/('Population Total - Country Popu'!P37*1000)</f>
        <v>2.129312132734186</v>
      </c>
      <c r="P37" s="108">
        <f>(1000000*'GHG energy - GHG Emissions (M 1'!P37)/('Population Total - Country Popu'!Q37*1000)</f>
        <v>2.1360832967375449</v>
      </c>
      <c r="Q37" s="108">
        <f>(1000000*'GHG energy - GHG Emissions (M 1'!Q37)/('Population Total - Country Popu'!R37*1000)</f>
        <v>2.3276083479617715</v>
      </c>
      <c r="R37" s="108">
        <f>(1000000*'GHG energy - GHG Emissions (M 1'!R37)/('Population Total - Country Popu'!S37*1000)</f>
        <v>2.4446913181077123</v>
      </c>
      <c r="S37" s="108">
        <f>(1000000*'GHG energy - GHG Emissions (M 1'!S37)/('Population Total - Country Popu'!T37*1000)</f>
        <v>2.5453027616866497</v>
      </c>
      <c r="T37" s="108">
        <f>(1000000*'GHG energy - GHG Emissions (M 1'!T37)/('Population Total - Country Popu'!U37*1000)</f>
        <v>2.6284098977375088</v>
      </c>
      <c r="U37" s="108">
        <f>(1000000*'GHG energy - GHG Emissions (M 1'!U37)/('Population Total - Country Popu'!V37*1000)</f>
        <v>2.6905285314229896</v>
      </c>
      <c r="V37" s="108">
        <f>(1000000*'GHG energy - GHG Emissions (M 1'!V37)/('Population Total - Country Popu'!W37*1000)</f>
        <v>2.5942617961985759</v>
      </c>
      <c r="W37" s="108">
        <f>(1000000*'GHG energy - GHG Emissions (M 1'!W37)/('Population Total - Country Popu'!X37*1000)</f>
        <v>2.733093309149536</v>
      </c>
      <c r="X37" s="108">
        <f>(1000000*'GHG energy - GHG Emissions (M 1'!X37)/('Population Total - Country Popu'!Y37*1000)</f>
        <v>2.686881890934318</v>
      </c>
      <c r="Y37" s="108">
        <f>(1000000*'GHG energy - GHG Emissions (M 1'!Y37)/('Population Total - Country Popu'!Z37*1000)</f>
        <v>2.5938151506288389</v>
      </c>
      <c r="Z37" s="108">
        <f>(1000000*'GHG energy - GHG Emissions (M 1'!Z37)/('Population Total - Country Popu'!AA37*1000)</f>
        <v>2.5672039862921952</v>
      </c>
      <c r="AA37" s="108">
        <f>(1000000*'GHG energy - GHG Emissions (M 1'!AA37)/('Population Total - Country Popu'!AB37*1000)</f>
        <v>2.5805120503190766</v>
      </c>
      <c r="AB37" s="19"/>
      <c r="AC37" s="20">
        <f t="shared" si="0"/>
        <v>0.91586120899690082</v>
      </c>
      <c r="AD37" s="19"/>
    </row>
    <row r="38" spans="1:30" ht="22.25" customHeight="1" x14ac:dyDescent="0.2">
      <c r="A38" s="16" t="s">
        <v>37</v>
      </c>
      <c r="B38" s="109">
        <f>(1000000*'GHG energy - GHG Emissions (M 1'!B38)/('Population Total - Country Popu'!C38*1000)</f>
        <v>8.6267417840375575</v>
      </c>
      <c r="C38" s="110">
        <f>(1000000*'GHG energy - GHG Emissions (M 1'!C38)/('Population Total - Country Popu'!D38*1000)</f>
        <v>9.8230495412844032</v>
      </c>
      <c r="D38" s="110">
        <f>(1000000*'GHG energy - GHG Emissions (M 1'!D38)/('Population Total - Country Popu'!E38*1000)</f>
        <v>8.3493841668535538</v>
      </c>
      <c r="E38" s="110">
        <f>(1000000*'GHG energy - GHG Emissions (M 1'!E38)/('Population Total - Country Popu'!F38*1000)</f>
        <v>8.5378113207547184</v>
      </c>
      <c r="F38" s="110">
        <f>(1000000*'GHG energy - GHG Emissions (M 1'!F38)/('Population Total - Country Popu'!G38*1000)</f>
        <v>9.4749119037387199</v>
      </c>
      <c r="G38" s="110">
        <f>(1000000*'GHG energy - GHG Emissions (M 1'!G38)/('Population Total - Country Popu'!H38*1000)</f>
        <v>9.6847514743049707</v>
      </c>
      <c r="H38" s="110">
        <f>(1000000*'GHG energy - GHG Emissions (M 1'!H38)/('Population Total - Country Popu'!I38*1000)</f>
        <v>9.1217465371097788</v>
      </c>
      <c r="I38" s="110">
        <f>(1000000*'GHG energy - GHG Emissions (M 1'!I38)/('Population Total - Country Popu'!J38*1000)</f>
        <v>9.1265150284321681</v>
      </c>
      <c r="J38" s="110">
        <f>(1000000*'GHG energy - GHG Emissions (M 1'!J38)/('Population Total - Country Popu'!K38*1000)</f>
        <v>9.0711247754042716</v>
      </c>
      <c r="K38" s="110">
        <f>(1000000*'GHG energy - GHG Emissions (M 1'!K38)/('Population Total - Country Popu'!L38*1000)</f>
        <v>8.7538880816807385</v>
      </c>
      <c r="L38" s="110">
        <f>(1000000*'GHG energy - GHG Emissions (M 1'!L38)/('Population Total - Country Popu'!M38*1000)</f>
        <v>9.09487480680062</v>
      </c>
      <c r="M38" s="110">
        <f>(1000000*'GHG energy - GHG Emissions (M 1'!M38)/('Population Total - Country Popu'!N38*1000)</f>
        <v>9.1387503327628838</v>
      </c>
      <c r="N38" s="110">
        <f>(1000000*'GHG energy - GHG Emissions (M 1'!N38)/('Population Total - Country Popu'!O38*1000)</f>
        <v>8.9500404494382018</v>
      </c>
      <c r="O38" s="110">
        <f>(1000000*'GHG energy - GHG Emissions (M 1'!O38)/('Population Total - Country Popu'!P38*1000)</f>
        <v>9.0589917020099584</v>
      </c>
      <c r="P38" s="110">
        <f>(1000000*'GHG energy - GHG Emissions (M 1'!P38)/('Population Total - Country Popu'!Q38*1000)</f>
        <v>9.1370459415289638</v>
      </c>
      <c r="Q38" s="110">
        <f>(1000000*'GHG energy - GHG Emissions (M 1'!Q38)/('Population Total - Country Popu'!R38*1000)</f>
        <v>9.3073721844833752</v>
      </c>
      <c r="R38" s="110">
        <f>(1000000*'GHG energy - GHG Emissions (M 1'!R38)/('Population Total - Country Popu'!S38*1000)</f>
        <v>9.3610495954977129</v>
      </c>
      <c r="S38" s="110">
        <f>(1000000*'GHG energy - GHG Emissions (M 1'!S38)/('Population Total - Country Popu'!T38*1000)</f>
        <v>8.633402974749222</v>
      </c>
      <c r="T38" s="110">
        <f>(1000000*'GHG energy - GHG Emissions (M 1'!T38)/('Population Total - Country Popu'!U38*1000)</f>
        <v>9.4290175259486144</v>
      </c>
      <c r="U38" s="110">
        <f>(1000000*'GHG energy - GHG Emissions (M 1'!U38)/('Population Total - Country Popu'!V38*1000)</f>
        <v>9.8278014755197862</v>
      </c>
      <c r="V38" s="110">
        <f>(1000000*'GHG energy - GHG Emissions (M 1'!V38)/('Population Total - Country Popu'!W38*1000)</f>
        <v>10.147114716106605</v>
      </c>
      <c r="W38" s="110">
        <f>(1000000*'GHG energy - GHG Emissions (M 1'!W38)/('Population Total - Country Popu'!X38*1000)</f>
        <v>6.4490722595444874</v>
      </c>
      <c r="X38" s="110">
        <f>(1000000*'GHG energy - GHG Emissions (M 1'!X38)/('Population Total - Country Popu'!Y38*1000)</f>
        <v>8.5060757108042235</v>
      </c>
      <c r="Y38" s="110">
        <f>(1000000*'GHG energy - GHG Emissions (M 1'!Y38)/('Population Total - Country Popu'!Z38*1000)</f>
        <v>8.2230274105127386</v>
      </c>
      <c r="Z38" s="110">
        <f>(1000000*'GHG energy - GHG Emissions (M 1'!Z38)/('Population Total - Country Popu'!AA38*1000)</f>
        <v>8.3044317569050818</v>
      </c>
      <c r="AA38" s="110">
        <f>(1000000*'GHG energy - GHG Emissions (M 1'!AA38)/('Population Total - Country Popu'!AB38*1000)</f>
        <v>8.5813390383999604</v>
      </c>
      <c r="AB38" s="19"/>
      <c r="AC38" s="23">
        <f t="shared" si="0"/>
        <v>-5.2630236043007426E-3</v>
      </c>
      <c r="AD38" s="19"/>
    </row>
    <row r="39" spans="1:30" ht="22.25" customHeight="1" x14ac:dyDescent="0.2">
      <c r="A39" s="16" t="s">
        <v>38</v>
      </c>
      <c r="B39" s="107">
        <f>(1000000*'GHG energy - GHG Emissions (M 1'!B39)/('Population Total - Country Popu'!C39*1000)</f>
        <v>0.95330820668693006</v>
      </c>
      <c r="C39" s="108">
        <f>(1000000*'GHG energy - GHG Emissions (M 1'!C39)/('Population Total - Country Popu'!D39*1000)</f>
        <v>0.99313530722699772</v>
      </c>
      <c r="D39" s="108">
        <f>(1000000*'GHG energy - GHG Emissions (M 1'!D39)/('Population Total - Country Popu'!E39*1000)</f>
        <v>1.0175230348064139</v>
      </c>
      <c r="E39" s="108">
        <f>(1000000*'GHG energy - GHG Emissions (M 1'!E39)/('Population Total - Country Popu'!F39*1000)</f>
        <v>1.084403076923077</v>
      </c>
      <c r="F39" s="108">
        <f>(1000000*'GHG energy - GHG Emissions (M 1'!F39)/('Population Total - Country Popu'!G39*1000)</f>
        <v>1.1209307747624995</v>
      </c>
      <c r="G39" s="108">
        <f>(1000000*'GHG energy - GHG Emissions (M 1'!G39)/('Population Total - Country Popu'!H39*1000)</f>
        <v>1.1310294040919764</v>
      </c>
      <c r="H39" s="108">
        <f>(1000000*'GHG energy - GHG Emissions (M 1'!H39)/('Population Total - Country Popu'!I39*1000)</f>
        <v>1.1443862393068254</v>
      </c>
      <c r="I39" s="108">
        <f>(1000000*'GHG energy - GHG Emissions (M 1'!I39)/('Population Total - Country Popu'!J39*1000)</f>
        <v>1.1521603937463809</v>
      </c>
      <c r="J39" s="108">
        <f>(1000000*'GHG energy - GHG Emissions (M 1'!J39)/('Population Total - Country Popu'!K39*1000)</f>
        <v>1.1427274933961591</v>
      </c>
      <c r="K39" s="108">
        <f>(1000000*'GHG energy - GHG Emissions (M 1'!K39)/('Population Total - Country Popu'!L39*1000)</f>
        <v>1.1674851624726863</v>
      </c>
      <c r="L39" s="108">
        <f>(1000000*'GHG energy - GHG Emissions (M 1'!L39)/('Population Total - Country Popu'!M39*1000)</f>
        <v>1.1799841170323928</v>
      </c>
      <c r="M39" s="108">
        <f>(1000000*'GHG energy - GHG Emissions (M 1'!M39)/('Population Total - Country Popu'!N39*1000)</f>
        <v>1.2985162468557252</v>
      </c>
      <c r="N39" s="108">
        <f>(1000000*'GHG energy - GHG Emissions (M 1'!N39)/('Population Total - Country Popu'!O39*1000)</f>
        <v>1.3040444884173179</v>
      </c>
      <c r="O39" s="108">
        <f>(1000000*'GHG energy - GHG Emissions (M 1'!O39)/('Population Total - Country Popu'!P39*1000)</f>
        <v>1.2684743975394599</v>
      </c>
      <c r="P39" s="108">
        <f>(1000000*'GHG energy - GHG Emissions (M 1'!P39)/('Population Total - Country Popu'!Q39*1000)</f>
        <v>1.4494742765273312</v>
      </c>
      <c r="Q39" s="108">
        <f>(1000000*'GHG energy - GHG Emissions (M 1'!Q39)/('Population Total - Country Popu'!R39*1000)</f>
        <v>1.5181426721991702</v>
      </c>
      <c r="R39" s="108">
        <f>(1000000*'GHG energy - GHG Emissions (M 1'!R39)/('Population Total - Country Popu'!S39*1000)</f>
        <v>1.5590232604046719</v>
      </c>
      <c r="S39" s="108">
        <f>(1000000*'GHG energy - GHG Emissions (M 1'!S39)/('Population Total - Country Popu'!T39*1000)</f>
        <v>1.6377901979326313</v>
      </c>
      <c r="T39" s="108">
        <f>(1000000*'GHG energy - GHG Emissions (M 1'!T39)/('Population Total - Country Popu'!U39*1000)</f>
        <v>1.7075388144080117</v>
      </c>
      <c r="U39" s="108">
        <f>(1000000*'GHG energy - GHG Emissions (M 1'!U39)/('Population Total - Country Popu'!V39*1000)</f>
        <v>1.6766047894619049</v>
      </c>
      <c r="V39" s="108">
        <f>(1000000*'GHG energy - GHG Emissions (M 1'!V39)/('Population Total - Country Popu'!W39*1000)</f>
        <v>1.7670387459705454</v>
      </c>
      <c r="W39" s="108">
        <f>(1000000*'GHG energy - GHG Emissions (M 1'!W39)/('Population Total - Country Popu'!X39*1000)</f>
        <v>1.7978846501762376</v>
      </c>
      <c r="X39" s="108">
        <f>(1000000*'GHG energy - GHG Emissions (M 1'!X39)/('Population Total - Country Popu'!Y39*1000)</f>
        <v>1.927146151717352</v>
      </c>
      <c r="Y39" s="108">
        <f>(1000000*'GHG energy - GHG Emissions (M 1'!Y39)/('Population Total - Country Popu'!Z39*1000)</f>
        <v>1.7726131846825013</v>
      </c>
      <c r="Z39" s="108">
        <f>(1000000*'GHG energy - GHG Emissions (M 1'!Z39)/('Population Total - Country Popu'!AA39*1000)</f>
        <v>1.8697186434522606</v>
      </c>
      <c r="AA39" s="108">
        <f>(1000000*'GHG energy - GHG Emissions (M 1'!AA39)/('Population Total - Country Popu'!AB39*1000)</f>
        <v>1.8633152216663871</v>
      </c>
      <c r="AB39" s="19"/>
      <c r="AC39" s="20">
        <f t="shared" si="0"/>
        <v>0.9545779723663983</v>
      </c>
      <c r="AD39" s="19"/>
    </row>
    <row r="40" spans="1:30" ht="22.25" customHeight="1" x14ac:dyDescent="0.2">
      <c r="A40" s="16" t="s">
        <v>39</v>
      </c>
      <c r="B40" s="109"/>
      <c r="C40" s="110"/>
      <c r="D40" s="110"/>
      <c r="E40" s="110"/>
      <c r="F40" s="110"/>
      <c r="G40" s="110"/>
      <c r="H40" s="110"/>
      <c r="I40" s="110"/>
      <c r="J40" s="110"/>
      <c r="K40" s="110"/>
      <c r="L40" s="110"/>
      <c r="M40" s="110"/>
      <c r="N40" s="110"/>
      <c r="O40" s="110"/>
      <c r="P40" s="110"/>
      <c r="Q40" s="110"/>
      <c r="R40" s="110"/>
      <c r="S40" s="110"/>
      <c r="T40" s="110"/>
      <c r="U40" s="110"/>
      <c r="V40" s="110"/>
      <c r="W40" s="110"/>
      <c r="X40" s="110">
        <f>(1000000*'GHG energy - GHG Emissions (M 1'!X40)/('Population Total - Country Popu'!Y40*1000)</f>
        <v>0.39383444011291846</v>
      </c>
      <c r="Y40" s="110">
        <f>(1000000*'GHG energy - GHG Emissions (M 1'!Y40)/('Population Total - Country Popu'!Z40*1000)</f>
        <v>0.40651058897903275</v>
      </c>
      <c r="Z40" s="110">
        <f>(1000000*'GHG energy - GHG Emissions (M 1'!Z40)/('Population Total - Country Popu'!AA40*1000)</f>
        <v>0.39812114332886184</v>
      </c>
      <c r="AA40" s="110">
        <f>(1000000*'GHG energy - GHG Emissions (M 1'!AA40)/('Population Total - Country Popu'!AB40*1000)</f>
        <v>0.39508563790561124</v>
      </c>
      <c r="AB40" s="19"/>
      <c r="AC40" s="23">
        <f>(AA40-X40)/X40</f>
        <v>3.1769638844536909E-3</v>
      </c>
      <c r="AD40" s="19"/>
    </row>
    <row r="41" spans="1:30" ht="22.25" customHeight="1" x14ac:dyDescent="0.2">
      <c r="A41" s="16" t="s">
        <v>40</v>
      </c>
      <c r="B41" s="107">
        <f>(1000000*'GHG energy - GHG Emissions (M 1'!B41)/('Population Total - Country Popu'!C41*1000)</f>
        <v>1.6295454210202827</v>
      </c>
      <c r="C41" s="108">
        <f>(1000000*'GHG energy - GHG Emissions (M 1'!C41)/('Population Total - Country Popu'!D41*1000)</f>
        <v>1.8604082221420843</v>
      </c>
      <c r="D41" s="108">
        <f>(1000000*'GHG energy - GHG Emissions (M 1'!D41)/('Population Total - Country Popu'!E41*1000)</f>
        <v>1.7662557947993887</v>
      </c>
      <c r="E41" s="108">
        <f>(1000000*'GHG energy - GHG Emissions (M 1'!E41)/('Population Total - Country Popu'!F41*1000)</f>
        <v>1.9012915129151291</v>
      </c>
      <c r="F41" s="108">
        <f>(1000000*'GHG energy - GHG Emissions (M 1'!F41)/('Population Total - Country Popu'!G41*1000)</f>
        <v>1.8029667194928687</v>
      </c>
      <c r="G41" s="108">
        <f>(1000000*'GHG energy - GHG Emissions (M 1'!G41)/('Population Total - Country Popu'!H41*1000)</f>
        <v>1.7502197484136706</v>
      </c>
      <c r="H41" s="108">
        <f>(1000000*'GHG energy - GHG Emissions (M 1'!H41)/('Population Total - Country Popu'!I41*1000)</f>
        <v>1.836621695733246</v>
      </c>
      <c r="I41" s="108">
        <f>(1000000*'GHG energy - GHG Emissions (M 1'!I41)/('Population Total - Country Popu'!J41*1000)</f>
        <v>1.8329916639601607</v>
      </c>
      <c r="J41" s="108">
        <f>(1000000*'GHG energy - GHG Emissions (M 1'!J41)/('Population Total - Country Popu'!K41*1000)</f>
        <v>1.9243153953140044</v>
      </c>
      <c r="K41" s="108">
        <f>(1000000*'GHG energy - GHG Emissions (M 1'!K41)/('Population Total - Country Popu'!L41*1000)</f>
        <v>1.9380315310549148</v>
      </c>
      <c r="L41" s="108">
        <f>(1000000*'GHG energy - GHG Emissions (M 1'!L41)/('Population Total - Country Popu'!M41*1000)</f>
        <v>2.0837969224327435</v>
      </c>
      <c r="M41" s="108">
        <f>(1000000*'GHG energy - GHG Emissions (M 1'!M41)/('Population Total - Country Popu'!N41*1000)</f>
        <v>2.1550484873601325</v>
      </c>
      <c r="N41" s="108">
        <f>(1000000*'GHG energy - GHG Emissions (M 1'!N41)/('Population Total - Country Popu'!O41*1000)</f>
        <v>2.1378970256410255</v>
      </c>
      <c r="O41" s="108">
        <f>(1000000*'GHG energy - GHG Emissions (M 1'!O41)/('Population Total - Country Popu'!P41*1000)</f>
        <v>2.1559069767441859</v>
      </c>
      <c r="P41" s="108">
        <f>(1000000*'GHG energy - GHG Emissions (M 1'!P41)/('Population Total - Country Popu'!Q41*1000)</f>
        <v>2.2399501357193126</v>
      </c>
      <c r="Q41" s="108">
        <f>(1000000*'GHG energy - GHG Emissions (M 1'!Q41)/('Population Total - Country Popu'!R41*1000)</f>
        <v>2.2528624017510697</v>
      </c>
      <c r="R41" s="108">
        <f>(1000000*'GHG energy - GHG Emissions (M 1'!R41)/('Population Total - Country Popu'!S41*1000)</f>
        <v>2.2611496062992127</v>
      </c>
      <c r="S41" s="108">
        <f>(1000000*'GHG energy - GHG Emissions (M 1'!S41)/('Population Total - Country Popu'!T41*1000)</f>
        <v>2.3448316137823633</v>
      </c>
      <c r="T41" s="108">
        <f>(1000000*'GHG energy - GHG Emissions (M 1'!T41)/('Population Total - Country Popu'!U41*1000)</f>
        <v>2.3871889134828215</v>
      </c>
      <c r="U41" s="108">
        <f>(1000000*'GHG energy - GHG Emissions (M 1'!U41)/('Population Total - Country Popu'!V41*1000)</f>
        <v>2.3564494339263629</v>
      </c>
      <c r="V41" s="108">
        <f>(1000000*'GHG energy - GHG Emissions (M 1'!V41)/('Population Total - Country Popu'!W41*1000)</f>
        <v>2.5994687735139208</v>
      </c>
      <c r="W41" s="108">
        <f>(1000000*'GHG energy - GHG Emissions (M 1'!W41)/('Population Total - Country Popu'!X41*1000)</f>
        <v>2.4179060727238908</v>
      </c>
      <c r="X41" s="108">
        <f>(1000000*'GHG energy - GHG Emissions (M 1'!X41)/('Population Total - Country Popu'!Y41*1000)</f>
        <v>2.4810754942528734</v>
      </c>
      <c r="Y41" s="108">
        <f>(1000000*'GHG energy - GHG Emissions (M 1'!Y41)/('Population Total - Country Popu'!Z41*1000)</f>
        <v>2.5138565063199056</v>
      </c>
      <c r="Z41" s="108">
        <f>(1000000*'GHG energy - GHG Emissions (M 1'!Z41)/('Population Total - Country Popu'!AA41*1000)</f>
        <v>2.6238431982641948</v>
      </c>
      <c r="AA41" s="108">
        <f>(1000000*'GHG energy - GHG Emissions (M 1'!AA41)/('Population Total - Country Popu'!AB41*1000)</f>
        <v>2.8025503142361341</v>
      </c>
      <c r="AB41" s="19"/>
      <c r="AC41" s="20">
        <f>(AA41-B41)/B41</f>
        <v>0.71983565360296342</v>
      </c>
      <c r="AD41" s="19"/>
    </row>
    <row r="42" spans="1:30" ht="22.25" customHeight="1" x14ac:dyDescent="0.2">
      <c r="A42" s="16" t="s">
        <v>41</v>
      </c>
      <c r="B42" s="109"/>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9"/>
      <c r="AC42" s="23"/>
      <c r="AD42" s="19"/>
    </row>
    <row r="43" spans="1:30" ht="22.25" customHeight="1" x14ac:dyDescent="0.2">
      <c r="A43" s="27" t="s">
        <v>42</v>
      </c>
      <c r="B43" s="111">
        <f>(1000000*'GHG energy - GHG Emissions (M 1'!B43)/('Population Total - Country Popu'!C43*1000)</f>
        <v>7.6736373623760494</v>
      </c>
      <c r="C43" s="112">
        <f>(1000000*'GHG energy - GHG Emissions (M 1'!C43)/('Population Total - Country Popu'!D43*1000)</f>
        <v>7.8044160653379446</v>
      </c>
      <c r="D43" s="112">
        <f>(1000000*'GHG energy - GHG Emissions (M 1'!D43)/('Population Total - Country Popu'!E43*1000)</f>
        <v>7.0539274611398977</v>
      </c>
      <c r="E43" s="112">
        <f>(1000000*'GHG energy - GHG Emissions (M 1'!E43)/('Population Total - Country Popu'!F43*1000)</f>
        <v>7.1854284453076733</v>
      </c>
      <c r="F43" s="112">
        <f>(1000000*'GHG energy - GHG Emissions (M 1'!F43)/('Population Total - Country Popu'!G43*1000)</f>
        <v>7.3821123711784757</v>
      </c>
      <c r="G43" s="112">
        <f>(1000000*'GHG energy - GHG Emissions (M 1'!G43)/('Population Total - Country Popu'!H43*1000)</f>
        <v>7.7075304546030141</v>
      </c>
      <c r="H43" s="112">
        <f>(1000000*'GHG energy - GHG Emissions (M 1'!H43)/('Population Total - Country Popu'!I43*1000)</f>
        <v>7.6609115832194474</v>
      </c>
      <c r="I43" s="112">
        <f>(1000000*'GHG energy - GHG Emissions (M 1'!I43)/('Population Total - Country Popu'!J43*1000)</f>
        <v>7.8026121717891321</v>
      </c>
      <c r="J43" s="112">
        <f>(1000000*'GHG energy - GHG Emissions (M 1'!J43)/('Population Total - Country Popu'!K43*1000)</f>
        <v>7.6913901021839326</v>
      </c>
      <c r="K43" s="112">
        <f>(1000000*'GHG energy - GHG Emissions (M 1'!K43)/('Population Total - Country Popu'!L43*1000)</f>
        <v>7.5196393636758376</v>
      </c>
      <c r="L43" s="112">
        <f>(1000000*'GHG energy - GHG Emissions (M 1'!L43)/('Population Total - Country Popu'!M43*1000)</f>
        <v>7.4866165694282394</v>
      </c>
      <c r="M43" s="112">
        <f>(1000000*'GHG energy - GHG Emissions (M 1'!M43)/('Population Total - Country Popu'!N43*1000)</f>
        <v>7.2592482079196534</v>
      </c>
      <c r="N43" s="112">
        <f>(1000000*'GHG energy - GHG Emissions (M 1'!N43)/('Population Total - Country Popu'!O43*1000)</f>
        <v>6.8628949983938927</v>
      </c>
      <c r="O43" s="112">
        <f>(1000000*'GHG energy - GHG Emissions (M 1'!O43)/('Population Total - Country Popu'!P43*1000)</f>
        <v>7.6554183715297199</v>
      </c>
      <c r="P43" s="112">
        <f>(1000000*'GHG energy - GHG Emissions (M 1'!P43)/('Population Total - Country Popu'!Q43*1000)</f>
        <v>8.3924977764710214</v>
      </c>
      <c r="Q43" s="112">
        <f>(1000000*'GHG energy - GHG Emissions (M 1'!Q43)/('Population Total - Country Popu'!R43*1000)</f>
        <v>7.7110765828635657</v>
      </c>
      <c r="R43" s="112">
        <f>(1000000*'GHG energy - GHG Emissions (M 1'!R43)/('Population Total - Country Popu'!S43*1000)</f>
        <v>8.1614687717917995</v>
      </c>
      <c r="S43" s="112">
        <f>(1000000*'GHG energy - GHG Emissions (M 1'!S43)/('Population Total - Country Popu'!T43*1000)</f>
        <v>8.3998148494416913</v>
      </c>
      <c r="T43" s="112">
        <f>(1000000*'GHG energy - GHG Emissions (M 1'!T43)/('Population Total - Country Popu'!U43*1000)</f>
        <v>8.8476816045126938</v>
      </c>
      <c r="U43" s="112">
        <f>(1000000*'GHG energy - GHG Emissions (M 1'!U43)/('Population Total - Country Popu'!V43*1000)</f>
        <v>8.8222576872807323</v>
      </c>
      <c r="V43" s="112">
        <f>(1000000*'GHG energy - GHG Emissions (M 1'!V43)/('Population Total - Country Popu'!W43*1000)</f>
        <v>8.2460717990578729</v>
      </c>
      <c r="W43" s="112">
        <f>(1000000*'GHG energy - GHG Emissions (M 1'!W43)/('Population Total - Country Popu'!X43*1000)</f>
        <v>8.1675831298930888</v>
      </c>
      <c r="X43" s="112">
        <f>(1000000*'GHG energy - GHG Emissions (M 1'!X43)/('Population Total - Country Popu'!Y43*1000)</f>
        <v>8.0579021557765493</v>
      </c>
      <c r="Y43" s="112">
        <f>(1000000*'GHG energy - GHG Emissions (M 1'!Y43)/('Population Total - Country Popu'!Z43*1000)</f>
        <v>7.9867620355812994</v>
      </c>
      <c r="Z43" s="112">
        <f>(1000000*'GHG energy - GHG Emissions (M 1'!Z43)/('Population Total - Country Popu'!AA43*1000)</f>
        <v>8.1078608592018355</v>
      </c>
      <c r="AA43" s="112">
        <f>(1000000*'GHG energy - GHG Emissions (M 1'!AA43)/('Population Total - Country Popu'!AB43*1000)</f>
        <v>7.7491355670621225</v>
      </c>
      <c r="AB43" s="14"/>
      <c r="AC43" s="30">
        <f>(AA43-B43)/B43</f>
        <v>9.83864640988142E-3</v>
      </c>
      <c r="AD43" s="19"/>
    </row>
    <row r="44" spans="1:30" ht="22.25" customHeight="1" x14ac:dyDescent="0.2">
      <c r="A44" s="16" t="s">
        <v>43</v>
      </c>
      <c r="B44" s="109">
        <f>(1000000*'GHG energy - GHG Emissions (M 1'!B44)/('Population Total - Country Popu'!C44*1000)</f>
        <v>1.9511329479768786</v>
      </c>
      <c r="C44" s="110">
        <f>(1000000*'GHG energy - GHG Emissions (M 1'!C44)/('Population Total - Country Popu'!D44*1000)</f>
        <v>1.8487129824561404</v>
      </c>
      <c r="D44" s="110">
        <f>(1000000*'GHG energy - GHG Emissions (M 1'!D44)/('Population Total - Country Popu'!E44*1000)</f>
        <v>1.8957761092150172</v>
      </c>
      <c r="E44" s="110">
        <f>(1000000*'GHG energy - GHG Emissions (M 1'!E44)/('Population Total - Country Popu'!F44*1000)</f>
        <v>2.1229289036544849</v>
      </c>
      <c r="F44" s="110">
        <f>(1000000*'GHG energy - GHG Emissions (M 1'!F44)/('Population Total - Country Popu'!G44*1000)</f>
        <v>1.9612478964401296</v>
      </c>
      <c r="G44" s="110">
        <f>(1000000*'GHG energy - GHG Emissions (M 1'!G44)/('Population Total - Country Popu'!H44*1000)</f>
        <v>1.9234264055590653</v>
      </c>
      <c r="H44" s="110">
        <f>(1000000*'GHG energy - GHG Emissions (M 1'!H44)/('Population Total - Country Popu'!I44*1000)</f>
        <v>1.6997705120296114</v>
      </c>
      <c r="I44" s="110">
        <f>(1000000*'GHG energy - GHG Emissions (M 1'!I44)/('Population Total - Country Popu'!J44*1000)</f>
        <v>1.6893759806879904</v>
      </c>
      <c r="J44" s="110">
        <f>(1000000*'GHG energy - GHG Emissions (M 1'!J44)/('Population Total - Country Popu'!K44*1000)</f>
        <v>1.9749219858156029</v>
      </c>
      <c r="K44" s="110">
        <f>(1000000*'GHG energy - GHG Emissions (M 1'!K44)/('Population Total - Country Popu'!L44*1000)</f>
        <v>1.8309379710144931</v>
      </c>
      <c r="L44" s="110">
        <f>(1000000*'GHG energy - GHG Emissions (M 1'!L44)/('Population Total - Country Popu'!M44*1000)</f>
        <v>2.1524695156695155</v>
      </c>
      <c r="M44" s="110">
        <f>(1000000*'GHG energy - GHG Emissions (M 1'!M44)/('Population Total - Country Popu'!N44*1000)</f>
        <v>2.1577117218171624</v>
      </c>
      <c r="N44" s="110">
        <f>(1000000*'GHG energy - GHG Emissions (M 1'!N44)/('Population Total - Country Popu'!O44*1000)</f>
        <v>2.1975898286346047</v>
      </c>
      <c r="O44" s="110">
        <f>(1000000*'GHG energy - GHG Emissions (M 1'!O44)/('Population Total - Country Popu'!P44*1000)</f>
        <v>2.0868608837970539</v>
      </c>
      <c r="P44" s="110">
        <f>(1000000*'GHG energy - GHG Emissions (M 1'!P44)/('Population Total - Country Popu'!Q44*1000)</f>
        <v>2.0996398921832884</v>
      </c>
      <c r="Q44" s="110">
        <f>(1000000*'GHG energy - GHG Emissions (M 1'!Q44)/('Population Total - Country Popu'!R44*1000)</f>
        <v>2.1816034115138594</v>
      </c>
      <c r="R44" s="110">
        <f>(1000000*'GHG energy - GHG Emissions (M 1'!R44)/('Population Total - Country Popu'!S44*1000)</f>
        <v>2.1798481012658226</v>
      </c>
      <c r="S44" s="110">
        <f>(1000000*'GHG energy - GHG Emissions (M 1'!S44)/('Population Total - Country Popu'!T44*1000)</f>
        <v>2.2079665796344647</v>
      </c>
      <c r="T44" s="110">
        <f>(1000000*'GHG energy - GHG Emissions (M 1'!T44)/('Population Total - Country Popu'!U44*1000)</f>
        <v>2.3283640124095144</v>
      </c>
      <c r="U44" s="110">
        <f>(1000000*'GHG energy - GHG Emissions (M 1'!U44)/('Population Total - Country Popu'!V44*1000)</f>
        <v>2.0103196721311476</v>
      </c>
      <c r="V44" s="110">
        <f>(1000000*'GHG energy - GHG Emissions (M 1'!V44)/('Population Total - Country Popu'!W44*1000)</f>
        <v>2.4339827323514474</v>
      </c>
      <c r="W44" s="110">
        <f>(1000000*'GHG energy - GHG Emissions (M 1'!W44)/('Population Total - Country Popu'!X44*1000)</f>
        <v>2.2127830900855563</v>
      </c>
      <c r="X44" s="110">
        <f>(1000000*'GHG energy - GHG Emissions (M 1'!X44)/('Population Total - Country Popu'!Y44*1000)</f>
        <v>2.217780439121757</v>
      </c>
      <c r="Y44" s="110">
        <f>(1000000*'GHG energy - GHG Emissions (M 1'!Y44)/('Population Total - Country Popu'!Z44*1000)</f>
        <v>2.6813735774369123</v>
      </c>
      <c r="Z44" s="110">
        <f>(1000000*'GHG energy - GHG Emissions (M 1'!Z44)/('Population Total - Country Popu'!AA44*1000)</f>
        <v>3.049225887053626</v>
      </c>
      <c r="AA44" s="110">
        <f>(1000000*'GHG energy - GHG Emissions (M 1'!AA44)/('Population Total - Country Popu'!AB44*1000)</f>
        <v>2.9981793867195923</v>
      </c>
      <c r="AB44" s="19"/>
      <c r="AC44" s="23">
        <f>(AA44-B44)/B44</f>
        <v>0.53663510722239183</v>
      </c>
      <c r="AD44" s="19"/>
    </row>
    <row r="45" spans="1:30" ht="22.25" customHeight="1" x14ac:dyDescent="0.2">
      <c r="A45" s="16" t="s">
        <v>44</v>
      </c>
      <c r="B45" s="107"/>
      <c r="C45" s="108"/>
      <c r="D45" s="108"/>
      <c r="E45" s="108"/>
      <c r="F45" s="108"/>
      <c r="G45" s="108"/>
      <c r="H45" s="108"/>
      <c r="I45" s="108"/>
      <c r="J45" s="108"/>
      <c r="K45" s="108"/>
      <c r="L45" s="108"/>
      <c r="M45" s="108"/>
      <c r="N45" s="108"/>
      <c r="O45" s="108"/>
      <c r="P45" s="108"/>
      <c r="Q45" s="108">
        <f>(1000000*'GHG energy - GHG Emissions (M 1'!Q45)/('Population Total - Country Popu'!R45*1000)</f>
        <v>0.73622429906542064</v>
      </c>
      <c r="R45" s="108">
        <f>(1000000*'GHG energy - GHG Emissions (M 1'!R45)/('Population Total - Country Popu'!S45*1000)</f>
        <v>0.74413195876288663</v>
      </c>
      <c r="S45" s="108">
        <f>(1000000*'GHG energy - GHG Emissions (M 1'!S45)/('Population Total - Country Popu'!T45*1000)</f>
        <v>0.75303067484662589</v>
      </c>
      <c r="T45" s="108">
        <f>(1000000*'GHG energy - GHG Emissions (M 1'!T45)/('Population Total - Country Popu'!U45*1000)</f>
        <v>1.0553509127789047</v>
      </c>
      <c r="U45" s="108">
        <f>(1000000*'GHG energy - GHG Emissions (M 1'!U45)/('Population Total - Country Popu'!V45*1000)</f>
        <v>1.0605346733668344</v>
      </c>
      <c r="V45" s="108">
        <f>(1000000*'GHG energy - GHG Emissions (M 1'!V45)/('Population Total - Country Popu'!W45*1000)</f>
        <v>1.1234564459930314</v>
      </c>
      <c r="W45" s="108">
        <f>(1000000*'GHG energy - GHG Emissions (M 1'!W45)/('Population Total - Country Popu'!X45*1000)</f>
        <v>1.0829556650246306</v>
      </c>
      <c r="X45" s="108">
        <f>(1000000*'GHG energy - GHG Emissions (M 1'!X45)/('Population Total - Country Popu'!Y45*1000)</f>
        <v>1.0820584795321637</v>
      </c>
      <c r="Y45" s="108">
        <f>(1000000*'GHG energy - GHG Emissions (M 1'!Y45)/('Population Total - Country Popu'!Z45*1000)</f>
        <v>1.1059132111861139</v>
      </c>
      <c r="Z45" s="108">
        <f>(1000000*'GHG energy - GHG Emissions (M 1'!Z45)/('Population Total - Country Popu'!AA45*1000)</f>
        <v>1.3658541526120835</v>
      </c>
      <c r="AA45" s="108">
        <f>(1000000*'GHG energy - GHG Emissions (M 1'!AA45)/('Population Total - Country Popu'!AB45*1000)</f>
        <v>1.3191997825746677</v>
      </c>
      <c r="AB45" s="19"/>
      <c r="AC45" s="20">
        <f>(AA45-Q45)/Q45</f>
        <v>0.79184493672551837</v>
      </c>
      <c r="AD45" s="19"/>
    </row>
    <row r="46" spans="1:30" ht="22.25" customHeight="1" x14ac:dyDescent="0.2">
      <c r="A46" s="16" t="s">
        <v>45</v>
      </c>
      <c r="B46" s="109">
        <f>(1000000*'GHG energy - GHG Emissions (M 1'!B46)/('Population Total - Country Popu'!C46*1000)</f>
        <v>2.8483392226148409E-2</v>
      </c>
      <c r="C46" s="110">
        <f>(1000000*'GHG energy - GHG Emissions (M 1'!C46)/('Population Total - Country Popu'!D46*1000)</f>
        <v>0.71980354706684857</v>
      </c>
      <c r="D46" s="110">
        <f>(1000000*'GHG energy - GHG Emissions (M 1'!D46)/('Population Total - Country Popu'!E46*1000)</f>
        <v>0.75990488771466314</v>
      </c>
      <c r="E46" s="110">
        <f>(1000000*'GHG energy - GHG Emissions (M 1'!E46)/('Population Total - Country Popu'!F46*1000)</f>
        <v>0.89073508659397049</v>
      </c>
      <c r="F46" s="110">
        <f>(1000000*'GHG energy - GHG Emissions (M 1'!F46)/('Population Total - Country Popu'!G46*1000)</f>
        <v>0.98558405977584063</v>
      </c>
      <c r="G46" s="110">
        <f>(1000000*'GHG energy - GHG Emissions (M 1'!G46)/('Population Total - Country Popu'!H46*1000)</f>
        <v>0.98577992744860954</v>
      </c>
      <c r="H46" s="110">
        <f>(1000000*'GHG energy - GHG Emissions (M 1'!H46)/('Population Total - Country Popu'!I46*1000)</f>
        <v>1.0250604105571848</v>
      </c>
      <c r="I46" s="110">
        <f>(1000000*'GHG energy - GHG Emissions (M 1'!I46)/('Population Total - Country Popu'!J46*1000)</f>
        <v>1.0212514220705347</v>
      </c>
      <c r="J46" s="110">
        <f>(1000000*'GHG energy - GHG Emissions (M 1'!J46)/('Population Total - Country Popu'!K46*1000)</f>
        <v>1.0526408839779005</v>
      </c>
      <c r="K46" s="110">
        <f>(1000000*'GHG energy - GHG Emissions (M 1'!K46)/('Population Total - Country Popu'!L46*1000)</f>
        <v>0.89577598276790527</v>
      </c>
      <c r="L46" s="110">
        <f>(1000000*'GHG energy - GHG Emissions (M 1'!L46)/('Population Total - Country Popu'!M46*1000)</f>
        <v>0.86484299262381459</v>
      </c>
      <c r="M46" s="110">
        <f>(1000000*'GHG energy - GHG Emissions (M 1'!M46)/('Population Total - Country Popu'!N46*1000)</f>
        <v>1.0436043500776799</v>
      </c>
      <c r="N46" s="110">
        <f>(1000000*'GHG energy - GHG Emissions (M 1'!N46)/('Population Total - Country Popu'!O46*1000)</f>
        <v>0.89822267620020424</v>
      </c>
      <c r="O46" s="110">
        <f>(1000000*'GHG energy - GHG Emissions (M 1'!O46)/('Population Total - Country Popu'!P46*1000)</f>
        <v>0.94513074204947012</v>
      </c>
      <c r="P46" s="110">
        <f>(1000000*'GHG energy - GHG Emissions (M 1'!P46)/('Population Total - Country Popu'!Q46*1000)</f>
        <v>0.97865202196704959</v>
      </c>
      <c r="Q46" s="110">
        <f>(1000000*'GHG energy - GHG Emissions (M 1'!Q46)/('Population Total - Country Popu'!R46*1000)</f>
        <v>1.1387863838184509</v>
      </c>
      <c r="R46" s="110">
        <f>(1000000*'GHG energy - GHG Emissions (M 1'!R46)/('Population Total - Country Popu'!S46*1000)</f>
        <v>1.1332878714076964</v>
      </c>
      <c r="S46" s="110">
        <f>(1000000*'GHG energy - GHG Emissions (M 1'!S46)/('Population Total - Country Popu'!T46*1000)</f>
        <v>1.1338856319077366</v>
      </c>
      <c r="T46" s="110">
        <f>(1000000*'GHG energy - GHG Emissions (M 1'!T46)/('Population Total - Country Popu'!U46*1000)</f>
        <v>1.575988630980578</v>
      </c>
      <c r="U46" s="110">
        <f>(1000000*'GHG energy - GHG Emissions (M 1'!U46)/('Population Total - Country Popu'!V46*1000)</f>
        <v>1.4310629958002801</v>
      </c>
      <c r="V46" s="110">
        <f>(1000000*'GHG energy - GHG Emissions (M 1'!V46)/('Population Total - Country Popu'!W46*1000)</f>
        <v>1.4208719596145021</v>
      </c>
      <c r="W46" s="110">
        <f>(1000000*'GHG energy - GHG Emissions (M 1'!W46)/('Population Total - Country Popu'!X46*1000)</f>
        <v>1.2719927862939586</v>
      </c>
      <c r="X46" s="110">
        <f>(1000000*'GHG energy - GHG Emissions (M 1'!X46)/('Population Total - Country Popu'!Y46*1000)</f>
        <v>1.4922000885347499</v>
      </c>
      <c r="Y46" s="110">
        <f>(1000000*'GHG energy - GHG Emissions (M 1'!Y46)/('Population Total - Country Popu'!Z46*1000)</f>
        <v>1.2791385149804604</v>
      </c>
      <c r="Z46" s="110">
        <f>(1000000*'GHG energy - GHG Emissions (M 1'!Z46)/('Population Total - Country Popu'!AA46*1000)</f>
        <v>1.2636840800130194</v>
      </c>
      <c r="AA46" s="110">
        <f>(1000000*'GHG energy - GHG Emissions (M 1'!AA46)/('Population Total - Country Popu'!AB46*1000)</f>
        <v>1.2617253042910841</v>
      </c>
      <c r="AB46" s="32"/>
      <c r="AC46" s="23">
        <f t="shared" ref="AC46:AC67" si="1">(AA46-B46)/B46</f>
        <v>43.296876378818084</v>
      </c>
      <c r="AD46" s="32"/>
    </row>
    <row r="47" spans="1:30" ht="22.25" customHeight="1" x14ac:dyDescent="0.2">
      <c r="A47" s="16" t="s">
        <v>46</v>
      </c>
      <c r="B47" s="107">
        <f>(1000000*'GHG energy - GHG Emissions (M 1'!B47)/('Population Total - Country Popu'!C47*1000)</f>
        <v>8.6846350120946934</v>
      </c>
      <c r="C47" s="108">
        <f>(1000000*'GHG energy - GHG Emissions (M 1'!C47)/('Population Total - Country Popu'!D47*1000)</f>
        <v>8.8169677932827497</v>
      </c>
      <c r="D47" s="108">
        <f>(1000000*'GHG energy - GHG Emissions (M 1'!D47)/('Population Total - Country Popu'!E47*1000)</f>
        <v>7.9578477619663666</v>
      </c>
      <c r="E47" s="108">
        <f>(1000000*'GHG energy - GHG Emissions (M 1'!E47)/('Population Total - Country Popu'!F47*1000)</f>
        <v>8.0973632486182279</v>
      </c>
      <c r="F47" s="108">
        <f>(1000000*'GHG energy - GHG Emissions (M 1'!F47)/('Population Total - Country Popu'!G47*1000)</f>
        <v>8.3156775306937529</v>
      </c>
      <c r="G47" s="108">
        <f>(1000000*'GHG energy - GHG Emissions (M 1'!G47)/('Population Total - Country Popu'!H47*1000)</f>
        <v>8.6916409105172967</v>
      </c>
      <c r="H47" s="108">
        <f>(1000000*'GHG energy - GHG Emissions (M 1'!H47)/('Population Total - Country Popu'!I47*1000)</f>
        <v>8.6516030707989771</v>
      </c>
      <c r="I47" s="108">
        <f>(1000000*'GHG energy - GHG Emissions (M 1'!I47)/('Population Total - Country Popu'!J47*1000)</f>
        <v>8.7991676882559968</v>
      </c>
      <c r="J47" s="108">
        <f>(1000000*'GHG energy - GHG Emissions (M 1'!J47)/('Population Total - Country Popu'!K47*1000)</f>
        <v>8.6647148170255761</v>
      </c>
      <c r="K47" s="108">
        <f>(1000000*'GHG energy - GHG Emissions (M 1'!K47)/('Population Total - Country Popu'!L47*1000)</f>
        <v>8.4833422029142902</v>
      </c>
      <c r="L47" s="108">
        <f>(1000000*'GHG energy - GHG Emissions (M 1'!L47)/('Population Total - Country Popu'!M47*1000)</f>
        <v>8.4367754537751409</v>
      </c>
      <c r="M47" s="108">
        <f>(1000000*'GHG energy - GHG Emissions (M 1'!M47)/('Population Total - Country Popu'!N47*1000)</f>
        <v>8.167742139608464</v>
      </c>
      <c r="N47" s="108">
        <f>(1000000*'GHG energy - GHG Emissions (M 1'!N47)/('Population Total - Country Popu'!O47*1000)</f>
        <v>7.715120464189833</v>
      </c>
      <c r="O47" s="108">
        <f>(1000000*'GHG energy - GHG Emissions (M 1'!O47)/('Population Total - Country Popu'!P47*1000)</f>
        <v>8.6225054513644412</v>
      </c>
      <c r="P47" s="108">
        <f>(1000000*'GHG energy - GHG Emissions (M 1'!P47)/('Population Total - Country Popu'!Q47*1000)</f>
        <v>9.4593041027905702</v>
      </c>
      <c r="Q47" s="108">
        <f>(1000000*'GHG energy - GHG Emissions (M 1'!Q47)/('Population Total - Country Popu'!R47*1000)</f>
        <v>8.6363598217062307</v>
      </c>
      <c r="R47" s="108">
        <f>(1000000*'GHG energy - GHG Emissions (M 1'!R47)/('Population Total - Country Popu'!S47*1000)</f>
        <v>9.148353155215764</v>
      </c>
      <c r="S47" s="108">
        <f>(1000000*'GHG energy - GHG Emissions (M 1'!S47)/('Population Total - Country Popu'!T47*1000)</f>
        <v>9.415836622784914</v>
      </c>
      <c r="T47" s="108">
        <f>(1000000*'GHG energy - GHG Emissions (M 1'!T47)/('Population Total - Country Popu'!U47*1000)</f>
        <v>9.8909121292299123</v>
      </c>
      <c r="U47" s="108">
        <f>(1000000*'GHG energy - GHG Emissions (M 1'!U47)/('Population Total - Country Popu'!V47*1000)</f>
        <v>9.881136254666929</v>
      </c>
      <c r="V47" s="108">
        <f>(1000000*'GHG energy - GHG Emissions (M 1'!V47)/('Population Total - Country Popu'!W47*1000)</f>
        <v>9.2068574982507982</v>
      </c>
      <c r="W47" s="108">
        <f>(1000000*'GHG energy - GHG Emissions (M 1'!W47)/('Population Total - Country Popu'!X47*1000)</f>
        <v>9.1368306608404399</v>
      </c>
      <c r="X47" s="108">
        <f>(1000000*'GHG energy - GHG Emissions (M 1'!X47)/('Population Total - Country Popu'!Y47*1000)</f>
        <v>9.0040285572481213</v>
      </c>
      <c r="Y47" s="108">
        <f>(1000000*'GHG energy - GHG Emissions (M 1'!Y47)/('Population Total - Country Popu'!Z47*1000)</f>
        <v>8.9217316962255584</v>
      </c>
      <c r="Z47" s="108">
        <f>(1000000*'GHG energy - GHG Emissions (M 1'!Z47)/('Population Total - Country Popu'!AA47*1000)</f>
        <v>9.0407188543070713</v>
      </c>
      <c r="AA47" s="108">
        <f>(1000000*'GHG energy - GHG Emissions (M 1'!AA47)/('Population Total - Country Popu'!AB47*1000)</f>
        <v>8.6403729629958246</v>
      </c>
      <c r="AB47" s="19"/>
      <c r="AC47" s="20">
        <f t="shared" si="1"/>
        <v>-5.0965928950643339E-3</v>
      </c>
      <c r="AD47" s="19"/>
    </row>
    <row r="48" spans="1:30" ht="22.25" customHeight="1" x14ac:dyDescent="0.2">
      <c r="A48" s="16" t="s">
        <v>47</v>
      </c>
      <c r="B48" s="109">
        <f>(1000000*'GHG energy - GHG Emissions (M 1'!B48)/('Population Total - Country Popu'!C48*1000)</f>
        <v>0.49249594438006955</v>
      </c>
      <c r="C48" s="110">
        <f>(1000000*'GHG energy - GHG Emissions (M 1'!C48)/('Population Total - Country Popu'!D48*1000)</f>
        <v>0.3676392333709132</v>
      </c>
      <c r="D48" s="110">
        <f>(1000000*'GHG energy - GHG Emissions (M 1'!D48)/('Population Total - Country Popu'!E48*1000)</f>
        <v>0.29053744493392075</v>
      </c>
      <c r="E48" s="110">
        <f>(1000000*'GHG energy - GHG Emissions (M 1'!E48)/('Population Total - Country Popu'!F48*1000)</f>
        <v>0.14244492440604753</v>
      </c>
      <c r="F48" s="110">
        <f>(1000000*'GHG energy - GHG Emissions (M 1'!F48)/('Population Total - Country Popu'!G48*1000)</f>
        <v>0.51233898305084746</v>
      </c>
      <c r="G48" s="110">
        <f>(1000000*'GHG energy - GHG Emissions (M 1'!G48)/('Population Total - Country Popu'!H48*1000)</f>
        <v>0.47179231568016616</v>
      </c>
      <c r="H48" s="110">
        <f>(1000000*'GHG energy - GHG Emissions (M 1'!H48)/('Population Total - Country Popu'!I48*1000)</f>
        <v>0.34594111675126904</v>
      </c>
      <c r="I48" s="110">
        <f>(1000000*'GHG energy - GHG Emissions (M 1'!I48)/('Population Total - Country Popu'!J48*1000)</f>
        <v>1.1934379344587887</v>
      </c>
      <c r="J48" s="110">
        <f>(1000000*'GHG energy - GHG Emissions (M 1'!J48)/('Population Total - Country Popu'!K48*1000)</f>
        <v>1.1786044703595724</v>
      </c>
      <c r="K48" s="110">
        <f>(1000000*'GHG energy - GHG Emissions (M 1'!K48)/('Population Total - Country Popu'!L48*1000)</f>
        <v>1.1817099236641224</v>
      </c>
      <c r="L48" s="110">
        <f>(1000000*'GHG energy - GHG Emissions (M 1'!L48)/('Population Total - Country Popu'!M48*1000)</f>
        <v>1.1157293233082708</v>
      </c>
      <c r="M48" s="110">
        <f>(1000000*'GHG energy - GHG Emissions (M 1'!M48)/('Population Total - Country Popu'!N48*1000)</f>
        <v>1.0634120930232558</v>
      </c>
      <c r="N48" s="110">
        <f>(1000000*'GHG energy - GHG Emissions (M 1'!N48)/('Population Total - Country Popu'!O48*1000)</f>
        <v>1.0396007393715343</v>
      </c>
      <c r="O48" s="110">
        <f>(1000000*'GHG energy - GHG Emissions (M 1'!O48)/('Population Total - Country Popu'!P48*1000)</f>
        <v>0.95641176470588241</v>
      </c>
      <c r="P48" s="110">
        <f>(1000000*'GHG energy - GHG Emissions (M 1'!P48)/('Population Total - Country Popu'!Q48*1000)</f>
        <v>0.94025936073059357</v>
      </c>
      <c r="Q48" s="110">
        <f>(1000000*'GHG energy - GHG Emissions (M 1'!Q48)/('Population Total - Country Popu'!R48*1000)</f>
        <v>0.92180271493212684</v>
      </c>
      <c r="R48" s="110">
        <f>(1000000*'GHG energy - GHG Emissions (M 1'!R48)/('Population Total - Country Popu'!S48*1000)</f>
        <v>0.90780679785330953</v>
      </c>
      <c r="S48" s="110">
        <f>(1000000*'GHG energy - GHG Emissions (M 1'!S48)/('Population Total - Country Popu'!T48*1000)</f>
        <v>0.93617621145374452</v>
      </c>
      <c r="T48" s="110">
        <f>(1000000*'GHG energy - GHG Emissions (M 1'!T48)/('Population Total - Country Popu'!U48*1000)</f>
        <v>0.94933795493934137</v>
      </c>
      <c r="U48" s="110">
        <f>(1000000*'GHG energy - GHG Emissions (M 1'!U48)/('Population Total - Country Popu'!V48*1000)</f>
        <v>0.88947189097103918</v>
      </c>
      <c r="V48" s="110">
        <f>(1000000*'GHG energy - GHG Emissions (M 1'!V48)/('Population Total - Country Popu'!W48*1000)</f>
        <v>0.86916345347862534</v>
      </c>
      <c r="W48" s="110">
        <f>(1000000*'GHG energy - GHG Emissions (M 1'!W48)/('Population Total - Country Popu'!X48*1000)</f>
        <v>0.86460726072607264</v>
      </c>
      <c r="X48" s="110">
        <f>(1000000*'GHG energy - GHG Emissions (M 1'!X48)/('Population Total - Country Popu'!Y48*1000)</f>
        <v>0.97924939073923645</v>
      </c>
      <c r="Y48" s="110">
        <f>(1000000*'GHG energy - GHG Emissions (M 1'!Y48)/('Population Total - Country Popu'!Z48*1000)</f>
        <v>0.87056639999999996</v>
      </c>
      <c r="Z48" s="110">
        <f>(1000000*'GHG energy - GHG Emissions (M 1'!Z48)/('Population Total - Country Popu'!AA48*1000)</f>
        <v>0.96363710096856725</v>
      </c>
      <c r="AA48" s="110">
        <f>(1000000*'GHG energy - GHG Emissions (M 1'!AA48)/('Population Total - Country Popu'!AB48*1000)</f>
        <v>0.94655757959968934</v>
      </c>
      <c r="AB48" s="19"/>
      <c r="AC48" s="23">
        <f t="shared" si="1"/>
        <v>0.92196015094331585</v>
      </c>
      <c r="AD48" s="19"/>
    </row>
    <row r="49" spans="1:30" ht="22.25" customHeight="1" x14ac:dyDescent="0.2">
      <c r="A49" s="27" t="s">
        <v>48</v>
      </c>
      <c r="B49" s="111">
        <f>(1000000*'GHG energy - GHG Emissions (M 1'!B49)/('Population Total - Country Popu'!C49*1000)</f>
        <v>0.32062931403923756</v>
      </c>
      <c r="C49" s="112">
        <f>(1000000*'GHG energy - GHG Emissions (M 1'!C49)/('Population Total - Country Popu'!D49*1000)</f>
        <v>0.32407474630359057</v>
      </c>
      <c r="D49" s="112">
        <f>(1000000*'GHG energy - GHG Emissions (M 1'!D49)/('Population Total - Country Popu'!E49*1000)</f>
        <v>0.43955091923592138</v>
      </c>
      <c r="E49" s="112">
        <f>(1000000*'GHG energy - GHG Emissions (M 1'!E49)/('Population Total - Country Popu'!F49*1000)</f>
        <v>0.40886256712494745</v>
      </c>
      <c r="F49" s="112">
        <f>(1000000*'GHG energy - GHG Emissions (M 1'!F49)/('Population Total - Country Popu'!G49*1000)</f>
        <v>0.33356042407065845</v>
      </c>
      <c r="G49" s="112">
        <f>(1000000*'GHG energy - GHG Emissions (M 1'!G49)/('Population Total - Country Popu'!H49*1000)</f>
        <v>0.27677229467576026</v>
      </c>
      <c r="H49" s="112">
        <f>(1000000*'GHG energy - GHG Emissions (M 1'!H49)/('Population Total - Country Popu'!I49*1000)</f>
        <v>0.30703910614525148</v>
      </c>
      <c r="I49" s="112">
        <f>(1000000*'GHG energy - GHG Emissions (M 1'!I49)/('Population Total - Country Popu'!J49*1000)</f>
        <v>0.30560987782111237</v>
      </c>
      <c r="J49" s="112">
        <f>(1000000*'GHG energy - GHG Emissions (M 1'!J49)/('Population Total - Country Popu'!K49*1000)</f>
        <v>0.29675330991623888</v>
      </c>
      <c r="K49" s="112">
        <f>(1000000*'GHG energy - GHG Emissions (M 1'!K49)/('Population Total - Country Popu'!L49*1000)</f>
        <v>0.31101378520361811</v>
      </c>
      <c r="L49" s="112">
        <f>(1000000*'GHG energy - GHG Emissions (M 1'!L49)/('Population Total - Country Popu'!M49*1000)</f>
        <v>0.45235245056735807</v>
      </c>
      <c r="M49" s="112">
        <f>(1000000*'GHG energy - GHG Emissions (M 1'!M49)/('Population Total - Country Popu'!N49*1000)</f>
        <v>0.46781226762700284</v>
      </c>
      <c r="N49" s="112">
        <f>(1000000*'GHG energy - GHG Emissions (M 1'!N49)/('Population Total - Country Popu'!O49*1000)</f>
        <v>0.51934657736221501</v>
      </c>
      <c r="O49" s="112">
        <f>(1000000*'GHG energy - GHG Emissions (M 1'!O49)/('Population Total - Country Popu'!P49*1000)</f>
        <v>0.48475160380083981</v>
      </c>
      <c r="P49" s="112">
        <f>(1000000*'GHG energy - GHG Emissions (M 1'!P49)/('Population Total - Country Popu'!Q49*1000)</f>
        <v>0.49642092277325439</v>
      </c>
      <c r="Q49" s="112">
        <f>(1000000*'GHG energy - GHG Emissions (M 1'!Q49)/('Population Total - Country Popu'!R49*1000)</f>
        <v>0.51844696235893062</v>
      </c>
      <c r="R49" s="112">
        <f>(1000000*'GHG energy - GHG Emissions (M 1'!R49)/('Population Total - Country Popu'!S49*1000)</f>
        <v>0.48902170774409798</v>
      </c>
      <c r="S49" s="112">
        <f>(1000000*'GHG energy - GHG Emissions (M 1'!S49)/('Population Total - Country Popu'!T49*1000)</f>
        <v>0.46723381183627727</v>
      </c>
      <c r="T49" s="112">
        <f>(1000000*'GHG energy - GHG Emissions (M 1'!T49)/('Population Total - Country Popu'!U49*1000)</f>
        <v>0.46219880902922039</v>
      </c>
      <c r="U49" s="112">
        <f>(1000000*'GHG energy - GHG Emissions (M 1'!U49)/('Population Total - Country Popu'!V49*1000)</f>
        <v>0.37978741695974988</v>
      </c>
      <c r="V49" s="112">
        <f>(1000000*'GHG energy - GHG Emissions (M 1'!V49)/('Population Total - Country Popu'!W49*1000)</f>
        <v>0.44364846863855684</v>
      </c>
      <c r="W49" s="112">
        <f>(1000000*'GHG energy - GHG Emissions (M 1'!W49)/('Population Total - Country Popu'!X49*1000)</f>
        <v>0.45052618688471263</v>
      </c>
      <c r="X49" s="112">
        <f>(1000000*'GHG energy - GHG Emissions (M 1'!X49)/('Population Total - Country Popu'!Y49*1000)</f>
        <v>0.46439466335712076</v>
      </c>
      <c r="Y49" s="112">
        <f>(1000000*'GHG energy - GHG Emissions (M 1'!Y49)/('Population Total - Country Popu'!Z49*1000)</f>
        <v>0.45251337616321685</v>
      </c>
      <c r="Z49" s="112">
        <f>(1000000*'GHG energy - GHG Emissions (M 1'!Z49)/('Population Total - Country Popu'!AA49*1000)</f>
        <v>0.45271566123150159</v>
      </c>
      <c r="AA49" s="112">
        <f>(1000000*'GHG energy - GHG Emissions (M 1'!AA49)/('Population Total - Country Popu'!AB49*1000)</f>
        <v>0.44357075211185704</v>
      </c>
      <c r="AB49" s="14"/>
      <c r="AC49" s="30">
        <f t="shared" si="1"/>
        <v>0.38343792251501468</v>
      </c>
      <c r="AD49" s="19"/>
    </row>
    <row r="50" spans="1:30" ht="22.25" customHeight="1" x14ac:dyDescent="0.2">
      <c r="A50" s="16" t="s">
        <v>49</v>
      </c>
      <c r="B50" s="109">
        <f>(1000000*'GHG energy - GHG Emissions (M 1'!B50)/('Population Total - Country Popu'!C50*1000)</f>
        <v>0.16411437712457508</v>
      </c>
      <c r="C50" s="110">
        <f>(1000000*'GHG energy - GHG Emissions (M 1'!C50)/('Population Total - Country Popu'!D50*1000)</f>
        <v>0.17319699016013893</v>
      </c>
      <c r="D50" s="110">
        <f>(1000000*'GHG energy - GHG Emissions (M 1'!D50)/('Population Total - Country Popu'!E50*1000)</f>
        <v>0.2105198958720714</v>
      </c>
      <c r="E50" s="110">
        <f>(1000000*'GHG energy - GHG Emissions (M 1'!E50)/('Population Total - Country Popu'!F50*1000)</f>
        <v>0.22645646721605156</v>
      </c>
      <c r="F50" s="110">
        <f>(1000000*'GHG energy - GHG Emissions (M 1'!F50)/('Population Total - Country Popu'!G50*1000)</f>
        <v>0.2291978572662865</v>
      </c>
      <c r="G50" s="110">
        <f>(1000000*'GHG energy - GHG Emissions (M 1'!G50)/('Population Total - Country Popu'!H50*1000)</f>
        <v>0.21117273638489806</v>
      </c>
      <c r="H50" s="110">
        <f>(1000000*'GHG energy - GHG Emissions (M 1'!H50)/('Population Total - Country Popu'!I50*1000)</f>
        <v>0.19696373056994823</v>
      </c>
      <c r="I50" s="110">
        <f>(1000000*'GHG energy - GHG Emissions (M 1'!I50)/('Population Total - Country Popu'!J50*1000)</f>
        <v>0.19065933029397894</v>
      </c>
      <c r="J50" s="110">
        <f>(1000000*'GHG energy - GHG Emissions (M 1'!J50)/('Population Total - Country Popu'!K50*1000)</f>
        <v>0.23844546287809348</v>
      </c>
      <c r="K50" s="110">
        <f>(1000000*'GHG energy - GHG Emissions (M 1'!K50)/('Population Total - Country Popu'!L50*1000)</f>
        <v>0.23701839762611276</v>
      </c>
      <c r="L50" s="110">
        <f>(1000000*'GHG energy - GHG Emissions (M 1'!L50)/('Population Total - Country Popu'!M50*1000)</f>
        <v>0.26099870484961862</v>
      </c>
      <c r="M50" s="110">
        <f>(1000000*'GHG energy - GHG Emissions (M 1'!M50)/('Population Total - Country Popu'!N50*1000)</f>
        <v>0.28954536585365859</v>
      </c>
      <c r="N50" s="110">
        <f>(1000000*'GHG energy - GHG Emissions (M 1'!N50)/('Population Total - Country Popu'!O50*1000)</f>
        <v>0.31723371544167228</v>
      </c>
      <c r="O50" s="110">
        <f>(1000000*'GHG energy - GHG Emissions (M 1'!O50)/('Population Total - Country Popu'!P50*1000)</f>
        <v>0.3269209496477955</v>
      </c>
      <c r="P50" s="110">
        <f>(1000000*'GHG energy - GHG Emissions (M 1'!P50)/('Population Total - Country Popu'!Q50*1000)</f>
        <v>0.30198056291808656</v>
      </c>
      <c r="Q50" s="110">
        <f>(1000000*'GHG energy - GHG Emissions (M 1'!Q50)/('Population Total - Country Popu'!R50*1000)</f>
        <v>0.47288975800537764</v>
      </c>
      <c r="R50" s="110">
        <f>(1000000*'GHG energy - GHG Emissions (M 1'!R50)/('Population Total - Country Popu'!S50*1000)</f>
        <v>0.53198294647086686</v>
      </c>
      <c r="S50" s="110">
        <f>(1000000*'GHG energy - GHG Emissions (M 1'!S50)/('Population Total - Country Popu'!T50*1000)</f>
        <v>0.50623544274721499</v>
      </c>
      <c r="T50" s="110">
        <f>(1000000*'GHG energy - GHG Emissions (M 1'!T50)/('Population Total - Country Popu'!U50*1000)</f>
        <v>0.51899520784575948</v>
      </c>
      <c r="U50" s="110">
        <f>(1000000*'GHG energy - GHG Emissions (M 1'!U50)/('Population Total - Country Popu'!V50*1000)</f>
        <v>0.55033351368899464</v>
      </c>
      <c r="V50" s="110">
        <f>(1000000*'GHG energy - GHG Emissions (M 1'!V50)/('Population Total - Country Popu'!W50*1000)</f>
        <v>0.55749821240799158</v>
      </c>
      <c r="W50" s="110">
        <f>(1000000*'GHG energy - GHG Emissions (M 1'!W50)/('Population Total - Country Popu'!X50*1000)</f>
        <v>0.56308711656441712</v>
      </c>
      <c r="X50" s="110">
        <f>(1000000*'GHG energy - GHG Emissions (M 1'!X50)/('Population Total - Country Popu'!Y50*1000)</f>
        <v>0.57633907073922996</v>
      </c>
      <c r="Y50" s="110">
        <f>(1000000*'GHG energy - GHG Emissions (M 1'!Y50)/('Population Total - Country Popu'!Z50*1000)</f>
        <v>0.55790200726013817</v>
      </c>
      <c r="Z50" s="110">
        <f>(1000000*'GHG energy - GHG Emissions (M 1'!Z50)/('Population Total - Country Popu'!AA50*1000)</f>
        <v>0.55412132427994587</v>
      </c>
      <c r="AA50" s="110">
        <f>(1000000*'GHG energy - GHG Emissions (M 1'!AA50)/('Population Total - Country Popu'!AB50*1000)</f>
        <v>0</v>
      </c>
      <c r="AB50" s="19"/>
      <c r="AC50" s="23">
        <f t="shared" si="1"/>
        <v>-1</v>
      </c>
      <c r="AD50" s="19"/>
    </row>
    <row r="51" spans="1:30" ht="22.25" customHeight="1" x14ac:dyDescent="0.2">
      <c r="A51" s="16" t="s">
        <v>50</v>
      </c>
      <c r="B51" s="107">
        <f>(1000000*'GHG energy - GHG Emissions (M 1'!B51)/('Population Total - Country Popu'!C51*1000)</f>
        <v>6.6119169220292817E-2</v>
      </c>
      <c r="C51" s="108">
        <f>(1000000*'GHG energy - GHG Emissions (M 1'!C51)/('Population Total - Country Popu'!D51*1000)</f>
        <v>6.9231381215469623E-2</v>
      </c>
      <c r="D51" s="108">
        <f>(1000000*'GHG energy - GHG Emissions (M 1'!D51)/('Population Total - Country Popu'!E51*1000)</f>
        <v>6.7786167580940082E-2</v>
      </c>
      <c r="E51" s="108">
        <f>(1000000*'GHG energy - GHG Emissions (M 1'!E51)/('Population Total - Country Popu'!F51*1000)</f>
        <v>6.5592964824120609E-2</v>
      </c>
      <c r="F51" s="108">
        <f>(1000000*'GHG energy - GHG Emissions (M 1'!F51)/('Population Total - Country Popu'!G51*1000)</f>
        <v>6.5688499541611489E-2</v>
      </c>
      <c r="G51" s="108">
        <f>(1000000*'GHG energy - GHG Emissions (M 1'!G51)/('Population Total - Country Popu'!H51*1000)</f>
        <v>6.2095540138751251E-2</v>
      </c>
      <c r="H51" s="108">
        <f>(1000000*'GHG energy - GHG Emissions (M 1'!H51)/('Population Total - Country Popu'!I51*1000)</f>
        <v>6.8172370577460714E-2</v>
      </c>
      <c r="I51" s="108">
        <f>(1000000*'GHG energy - GHG Emissions (M 1'!I51)/('Population Total - Country Popu'!J51*1000)</f>
        <v>7.5581809657759028E-2</v>
      </c>
      <c r="J51" s="108">
        <f>(1000000*'GHG energy - GHG Emissions (M 1'!J51)/('Population Total - Country Popu'!K51*1000)</f>
        <v>7.8504741064916117E-2</v>
      </c>
      <c r="K51" s="108">
        <f>(1000000*'GHG energy - GHG Emissions (M 1'!K51)/('Population Total - Country Popu'!L51*1000)</f>
        <v>8.2490338592448142E-2</v>
      </c>
      <c r="L51" s="108">
        <f>(1000000*'GHG energy - GHG Emissions (M 1'!L51)/('Population Total - Country Popu'!M51*1000)</f>
        <v>8.9643004824259132E-2</v>
      </c>
      <c r="M51" s="108">
        <f>(1000000*'GHG energy - GHG Emissions (M 1'!M51)/('Population Total - Country Popu'!N51*1000)</f>
        <v>8.3426084044868579E-2</v>
      </c>
      <c r="N51" s="108">
        <f>(1000000*'GHG energy - GHG Emissions (M 1'!N51)/('Population Total - Country Popu'!O51*1000)</f>
        <v>8.1647364996746921E-2</v>
      </c>
      <c r="O51" s="108">
        <f>(1000000*'GHG energy - GHG Emissions (M 1'!O51)/('Population Total - Country Popu'!P51*1000)</f>
        <v>8.5094873212734026E-2</v>
      </c>
      <c r="P51" s="108">
        <f>(1000000*'GHG energy - GHG Emissions (M 1'!P51)/('Population Total - Country Popu'!Q51*1000)</f>
        <v>8.4614393125671317E-2</v>
      </c>
      <c r="Q51" s="108">
        <f>(1000000*'GHG energy - GHG Emissions (M 1'!Q51)/('Population Total - Country Popu'!R51*1000)</f>
        <v>8.38062881835792E-2</v>
      </c>
      <c r="R51" s="108">
        <f>(1000000*'GHG energy - GHG Emissions (M 1'!R51)/('Population Total - Country Popu'!S51*1000)</f>
        <v>9.8346404283027059E-2</v>
      </c>
      <c r="S51" s="108">
        <f>(1000000*'GHG energy - GHG Emissions (M 1'!S51)/('Population Total - Country Popu'!T51*1000)</f>
        <v>0.11556979276431333</v>
      </c>
      <c r="T51" s="108">
        <f>(1000000*'GHG energy - GHG Emissions (M 1'!T51)/('Population Total - Country Popu'!U51*1000)</f>
        <v>0.13071432469304231</v>
      </c>
      <c r="U51" s="108">
        <f>(1000000*'GHG energy - GHG Emissions (M 1'!U51)/('Population Total - Country Popu'!V51*1000)</f>
        <v>0.1279183835707188</v>
      </c>
      <c r="V51" s="108">
        <f>(1000000*'GHG energy - GHG Emissions (M 1'!V51)/('Population Total - Country Popu'!W51*1000)</f>
        <v>0.12614157014157015</v>
      </c>
      <c r="W51" s="108">
        <f>(1000000*'GHG energy - GHG Emissions (M 1'!W51)/('Population Total - Country Popu'!X51*1000)</f>
        <v>0.138130165676774</v>
      </c>
      <c r="X51" s="108">
        <f>(1000000*'GHG energy - GHG Emissions (M 1'!X51)/('Population Total - Country Popu'!Y51*1000)</f>
        <v>0.15960437424058324</v>
      </c>
      <c r="Y51" s="108">
        <f>(1000000*'GHG energy - GHG Emissions (M 1'!Y51)/('Population Total - Country Popu'!Z51*1000)</f>
        <v>0.18044145261293179</v>
      </c>
      <c r="Z51" s="108">
        <f>(1000000*'GHG energy - GHG Emissions (M 1'!Z51)/('Population Total - Country Popu'!AA51*1000)</f>
        <v>0.17436970390018988</v>
      </c>
      <c r="AA51" s="108">
        <f>(1000000*'GHG energy - GHG Emissions (M 1'!AA51)/('Population Total - Country Popu'!AB51*1000)</f>
        <v>0.17302721248564942</v>
      </c>
      <c r="AB51" s="19"/>
      <c r="AC51" s="20">
        <f t="shared" si="1"/>
        <v>1.616899373147979</v>
      </c>
      <c r="AD51" s="19"/>
    </row>
    <row r="52" spans="1:30" ht="22.25" customHeight="1" x14ac:dyDescent="0.2">
      <c r="A52" s="16" t="s">
        <v>51</v>
      </c>
      <c r="B52" s="109">
        <f>(1000000*'GHG energy - GHG Emissions (M 1'!B52)/('Population Total - Country Popu'!C52*1000)</f>
        <v>0.27063636363636362</v>
      </c>
      <c r="C52" s="110">
        <f>(1000000*'GHG energy - GHG Emissions (M 1'!C52)/('Population Total - Country Popu'!D52*1000)</f>
        <v>0.27479999999999999</v>
      </c>
      <c r="D52" s="110">
        <f>(1000000*'GHG energy - GHG Emissions (M 1'!D52)/('Population Total - Country Popu'!E52*1000)</f>
        <v>0.28795663956639567</v>
      </c>
      <c r="E52" s="110">
        <f>(1000000*'GHG energy - GHG Emissions (M 1'!E52)/('Population Total - Country Popu'!F52*1000)</f>
        <v>0.29002638522427443</v>
      </c>
      <c r="F52" s="110">
        <f>(1000000*'GHG energy - GHG Emissions (M 1'!F52)/('Population Total - Country Popu'!G52*1000)</f>
        <v>0.29124102564102566</v>
      </c>
      <c r="G52" s="110">
        <f>(1000000*'GHG energy - GHG Emissions (M 1'!G52)/('Population Total - Country Popu'!H52*1000)</f>
        <v>0.30303759398496238</v>
      </c>
      <c r="H52" s="110">
        <f>(1000000*'GHG energy - GHG Emissions (M 1'!H52)/('Population Total - Country Popu'!I52*1000)</f>
        <v>0.34937897310513449</v>
      </c>
      <c r="I52" s="110">
        <f>(1000000*'GHG energy - GHG Emissions (M 1'!I52)/('Population Total - Country Popu'!J52*1000)</f>
        <v>0.350622009569378</v>
      </c>
      <c r="J52" s="110">
        <f>(1000000*'GHG energy - GHG Emissions (M 1'!J52)/('Population Total - Country Popu'!K52*1000)</f>
        <v>0.36984037558685445</v>
      </c>
      <c r="K52" s="110">
        <f>(1000000*'GHG energy - GHG Emissions (M 1'!K52)/('Population Total - Country Popu'!L52*1000)</f>
        <v>0.39679262672811061</v>
      </c>
      <c r="L52" s="110">
        <f>(1000000*'GHG energy - GHG Emissions (M 1'!L52)/('Population Total - Country Popu'!M52*1000)</f>
        <v>0.42276923076923079</v>
      </c>
      <c r="M52" s="110">
        <f>(1000000*'GHG energy - GHG Emissions (M 1'!M52)/('Population Total - Country Popu'!N52*1000)</f>
        <v>0.46307760532150777</v>
      </c>
      <c r="N52" s="110">
        <f>(1000000*'GHG energy - GHG Emissions (M 1'!N52)/('Population Total - Country Popu'!O52*1000)</f>
        <v>0.52684967320261433</v>
      </c>
      <c r="O52" s="110">
        <f>(1000000*'GHG energy - GHG Emissions (M 1'!O52)/('Population Total - Country Popu'!P52*1000)</f>
        <v>0.65904925053533203</v>
      </c>
      <c r="P52" s="110">
        <f>(1000000*'GHG energy - GHG Emissions (M 1'!P52)/('Population Total - Country Popu'!Q52*1000)</f>
        <v>0.69569620253164555</v>
      </c>
      <c r="Q52" s="110">
        <f>(1000000*'GHG energy - GHG Emissions (M 1'!Q52)/('Population Total - Country Popu'!R52*1000)</f>
        <v>0.71903131524008346</v>
      </c>
      <c r="R52" s="110">
        <f>(1000000*'GHG energy - GHG Emissions (M 1'!R52)/('Population Total - Country Popu'!S52*1000)</f>
        <v>0.77536929460580917</v>
      </c>
      <c r="S52" s="110">
        <f>(1000000*'GHG energy - GHG Emissions (M 1'!S52)/('Population Total - Country Popu'!T52*1000)</f>
        <v>0.81758677685950409</v>
      </c>
      <c r="T52" s="110">
        <f>(1000000*'GHG energy - GHG Emissions (M 1'!T52)/('Population Total - Country Popu'!U52*1000)</f>
        <v>0.63458969072164961</v>
      </c>
      <c r="U52" s="110">
        <f>(1000000*'GHG energy - GHG Emissions (M 1'!U52)/('Population Total - Country Popu'!V52*1000)</f>
        <v>0.67851851851851852</v>
      </c>
      <c r="V52" s="110">
        <f>(1000000*'GHG energy - GHG Emissions (M 1'!V52)/('Population Total - Country Popu'!W52*1000)</f>
        <v>0.98357377049180328</v>
      </c>
      <c r="W52" s="110">
        <f>(1000000*'GHG energy - GHG Emissions (M 1'!W52)/('Population Total - Country Popu'!X52*1000)</f>
        <v>1.0820366598778004</v>
      </c>
      <c r="X52" s="110">
        <f>(1000000*'GHG energy - GHG Emissions (M 1'!X52)/('Population Total - Country Popu'!Y52*1000)</f>
        <v>1.0012955465587046</v>
      </c>
      <c r="Y52" s="110">
        <f>(1000000*'GHG energy - GHG Emissions (M 1'!Y52)/('Population Total - Country Popu'!Z52*1000)</f>
        <v>0.88846492985971948</v>
      </c>
      <c r="Z52" s="110">
        <f>(1000000*'GHG energy - GHG Emissions (M 1'!Z52)/('Population Total - Country Popu'!AA52*1000)</f>
        <v>0.873845719738511</v>
      </c>
      <c r="AA52" s="110">
        <f>(1000000*'GHG energy - GHG Emissions (M 1'!AA52)/('Population Total - Country Popu'!AB52*1000)</f>
        <v>0.88660767563573462</v>
      </c>
      <c r="AB52" s="19"/>
      <c r="AC52" s="23">
        <f t="shared" si="1"/>
        <v>2.2760108941864567</v>
      </c>
      <c r="AD52" s="19"/>
    </row>
    <row r="53" spans="1:30" ht="22.25" customHeight="1" x14ac:dyDescent="0.2">
      <c r="A53" s="16" t="s">
        <v>52</v>
      </c>
      <c r="B53" s="107">
        <f>(1000000*'GHG energy - GHG Emissions (M 1'!B53)/('Population Total - Country Popu'!C53*1000)</f>
        <v>0.4756909871244635</v>
      </c>
      <c r="C53" s="108">
        <f>(1000000*'GHG energy - GHG Emissions (M 1'!C53)/('Population Total - Country Popu'!D53*1000)</f>
        <v>0.44944676775738229</v>
      </c>
      <c r="D53" s="108">
        <f>(1000000*'GHG energy - GHG Emissions (M 1'!D53)/('Population Total - Country Popu'!E53*1000)</f>
        <v>0.3567526831904872</v>
      </c>
      <c r="E53" s="108">
        <f>(1000000*'GHG energy - GHG Emissions (M 1'!E53)/('Population Total - Country Popu'!F53*1000)</f>
        <v>0.44022788785046729</v>
      </c>
      <c r="F53" s="108">
        <f>(1000000*'GHG energy - GHG Emissions (M 1'!F53)/('Population Total - Country Popu'!G53*1000)</f>
        <v>0.38023392999492717</v>
      </c>
      <c r="G53" s="108">
        <f>(1000000*'GHG energy - GHG Emissions (M 1'!G53)/('Population Total - Country Popu'!H53*1000)</f>
        <v>0.50126468312583539</v>
      </c>
      <c r="H53" s="108">
        <f>(1000000*'GHG energy - GHG Emissions (M 1'!H53)/('Population Total - Country Popu'!I53*1000)</f>
        <v>0.57218698742482244</v>
      </c>
      <c r="I53" s="108">
        <f>(1000000*'GHG energy - GHG Emissions (M 1'!I53)/('Population Total - Country Popu'!J53*1000)</f>
        <v>0.54295013960909455</v>
      </c>
      <c r="J53" s="108">
        <f>(1000000*'GHG energy - GHG Emissions (M 1'!J53)/('Population Total - Country Popu'!K53*1000)</f>
        <v>0.44743715988598082</v>
      </c>
      <c r="K53" s="108">
        <f>(1000000*'GHG energy - GHG Emissions (M 1'!K53)/('Population Total - Country Popu'!L53*1000)</f>
        <v>0.39626477661055565</v>
      </c>
      <c r="L53" s="108">
        <f>(1000000*'GHG energy - GHG Emissions (M 1'!L53)/('Population Total - Country Popu'!M53*1000)</f>
        <v>0.42066381501456829</v>
      </c>
      <c r="M53" s="108">
        <f>(1000000*'GHG energy - GHG Emissions (M 1'!M53)/('Population Total - Country Popu'!N53*1000)</f>
        <v>0.47016126674786851</v>
      </c>
      <c r="N53" s="108">
        <f>(1000000*'GHG energy - GHG Emissions (M 1'!N53)/('Population Total - Country Popu'!O53*1000)</f>
        <v>0.43660377811094458</v>
      </c>
      <c r="O53" s="108">
        <f>(1000000*'GHG energy - GHG Emissions (M 1'!O53)/('Population Total - Country Popu'!P53*1000)</f>
        <v>0.32263134240094626</v>
      </c>
      <c r="P53" s="108">
        <f>(1000000*'GHG energy - GHG Emissions (M 1'!P53)/('Population Total - Country Popu'!Q53*1000)</f>
        <v>0.44667288847410175</v>
      </c>
      <c r="Q53" s="108">
        <f>(1000000*'GHG energy - GHG Emissions (M 1'!Q53)/('Population Total - Country Popu'!R53*1000)</f>
        <v>0.4495214441761527</v>
      </c>
      <c r="R53" s="108">
        <f>(1000000*'GHG energy - GHG Emissions (M 1'!R53)/('Population Total - Country Popu'!S53*1000)</f>
        <v>0.39581655531649867</v>
      </c>
      <c r="S53" s="108">
        <f>(1000000*'GHG energy - GHG Emissions (M 1'!S53)/('Population Total - Country Popu'!T53*1000)</f>
        <v>0.37723951195052652</v>
      </c>
      <c r="T53" s="108">
        <f>(1000000*'GHG energy - GHG Emissions (M 1'!T53)/('Population Total - Country Popu'!U53*1000)</f>
        <v>0.37081445783132533</v>
      </c>
      <c r="U53" s="108">
        <f>(1000000*'GHG energy - GHG Emissions (M 1'!U53)/('Population Total - Country Popu'!V53*1000)</f>
        <v>0.30393806784581473</v>
      </c>
      <c r="V53" s="108">
        <f>(1000000*'GHG energy - GHG Emissions (M 1'!V53)/('Population Total - Country Popu'!W53*1000)</f>
        <v>0.32456046793486859</v>
      </c>
      <c r="W53" s="108">
        <f>(1000000*'GHG energy - GHG Emissions (M 1'!W53)/('Population Total - Country Popu'!X53*1000)</f>
        <v>0.3297411036616813</v>
      </c>
      <c r="X53" s="108">
        <f>(1000000*'GHG energy - GHG Emissions (M 1'!X53)/('Population Total - Country Popu'!Y53*1000)</f>
        <v>0.42254193548387098</v>
      </c>
      <c r="Y53" s="108">
        <f>(1000000*'GHG energy - GHG Emissions (M 1'!Y53)/('Population Total - Country Popu'!Z53*1000)</f>
        <v>0.44203898405197883</v>
      </c>
      <c r="Z53" s="108">
        <f>(1000000*'GHG energy - GHG Emissions (M 1'!Z53)/('Population Total - Country Popu'!AA53*1000)</f>
        <v>0.45318911276717178</v>
      </c>
      <c r="AA53" s="108">
        <f>(1000000*'GHG energy - GHG Emissions (M 1'!AA53)/('Population Total - Country Popu'!AB53*1000)</f>
        <v>0.47755036718847232</v>
      </c>
      <c r="AB53" s="19"/>
      <c r="AC53" s="20">
        <f t="shared" si="1"/>
        <v>3.9087981785165026E-3</v>
      </c>
      <c r="AD53" s="19"/>
    </row>
    <row r="54" spans="1:30" ht="22.25" customHeight="1" x14ac:dyDescent="0.2">
      <c r="A54" s="16" t="s">
        <v>53</v>
      </c>
      <c r="B54" s="109">
        <f>(1000000*'GHG energy - GHG Emissions (M 1'!B54)/('Population Total - Country Popu'!C54*1000)</f>
        <v>0.20777317339149401</v>
      </c>
      <c r="C54" s="110">
        <f>(1000000*'GHG energy - GHG Emissions (M 1'!C54)/('Population Total - Country Popu'!D54*1000)</f>
        <v>0.20848893572181243</v>
      </c>
      <c r="D54" s="110">
        <f>(1000000*'GHG energy - GHG Emissions (M 1'!D54)/('Population Total - Country Popu'!E54*1000)</f>
        <v>0.2018938775510204</v>
      </c>
      <c r="E54" s="110">
        <f>(1000000*'GHG energy - GHG Emissions (M 1'!E54)/('Population Total - Country Popu'!F54*1000)</f>
        <v>0.2071904761904762</v>
      </c>
      <c r="F54" s="110">
        <f>(1000000*'GHG energy - GHG Emissions (M 1'!F54)/('Population Total - Country Popu'!G54*1000)</f>
        <v>0.20139633558341369</v>
      </c>
      <c r="G54" s="110">
        <f>(1000000*'GHG energy - GHG Emissions (M 1'!G54)/('Population Total - Country Popu'!H54*1000)</f>
        <v>0.20279174484052534</v>
      </c>
      <c r="H54" s="110">
        <f>(1000000*'GHG energy - GHG Emissions (M 1'!H54)/('Population Total - Country Popu'!I54*1000)</f>
        <v>0.19724087591240877</v>
      </c>
      <c r="I54" s="110">
        <f>(1000000*'GHG energy - GHG Emissions (M 1'!I54)/('Population Total - Country Popu'!J54*1000)</f>
        <v>0.19181543921916594</v>
      </c>
      <c r="J54" s="110">
        <f>(1000000*'GHG energy - GHG Emissions (M 1'!J54)/('Population Total - Country Popu'!K54*1000)</f>
        <v>0.20232614322691975</v>
      </c>
      <c r="K54" s="110">
        <f>(1000000*'GHG energy - GHG Emissions (M 1'!K54)/('Population Total - Country Popu'!L54*1000)</f>
        <v>0.21498742665549039</v>
      </c>
      <c r="L54" s="110">
        <f>(1000000*'GHG energy - GHG Emissions (M 1'!L54)/('Population Total - Country Popu'!M54*1000)</f>
        <v>0.22359641985353945</v>
      </c>
      <c r="M54" s="110">
        <f>(1000000*'GHG energy - GHG Emissions (M 1'!M54)/('Population Total - Country Popu'!N54*1000)</f>
        <v>0.22267403314917128</v>
      </c>
      <c r="N54" s="110">
        <f>(1000000*'GHG energy - GHG Emissions (M 1'!N54)/('Population Total - Country Popu'!O54*1000)</f>
        <v>0.24108951798010717</v>
      </c>
      <c r="O54" s="110">
        <f>(1000000*'GHG energy - GHG Emissions (M 1'!O54)/('Population Total - Country Popu'!P54*1000)</f>
        <v>0.23358339510748707</v>
      </c>
      <c r="P54" s="110">
        <f>(1000000*'GHG energy - GHG Emissions (M 1'!P54)/('Population Total - Country Popu'!Q54*1000)</f>
        <v>0.23163218390804596</v>
      </c>
      <c r="Q54" s="110">
        <f>(1000000*'GHG energy - GHG Emissions (M 1'!Q54)/('Population Total - Country Popu'!R54*1000)</f>
        <v>0.22437856645789839</v>
      </c>
      <c r="R54" s="110">
        <f>(1000000*'GHG energy - GHG Emissions (M 1'!R54)/('Population Total - Country Popu'!S54*1000)</f>
        <v>0.22745479082321188</v>
      </c>
      <c r="S54" s="110">
        <f>(1000000*'GHG energy - GHG Emissions (M 1'!S54)/('Population Total - Country Popu'!T54*1000)</f>
        <v>0.25880444735120994</v>
      </c>
      <c r="T54" s="110">
        <f>(1000000*'GHG energy - GHG Emissions (M 1'!T54)/('Population Total - Country Popu'!U54*1000)</f>
        <v>0.26005576679340936</v>
      </c>
      <c r="U54" s="110">
        <f>(1000000*'GHG energy - GHG Emissions (M 1'!U54)/('Population Total - Country Popu'!V54*1000)</f>
        <v>0.26782309582309582</v>
      </c>
      <c r="V54" s="110">
        <f>(1000000*'GHG energy - GHG Emissions (M 1'!V54)/('Population Total - Country Popu'!W54*1000)</f>
        <v>0.28117549077929804</v>
      </c>
      <c r="W54" s="110">
        <f>(1000000*'GHG energy - GHG Emissions (M 1'!W54)/('Population Total - Country Popu'!X54*1000)</f>
        <v>0.25130605187319882</v>
      </c>
      <c r="X54" s="110">
        <f>(1000000*'GHG energy - GHG Emissions (M 1'!X54)/('Population Total - Country Popu'!Y54*1000)</f>
        <v>0.26390619765494139</v>
      </c>
      <c r="Y54" s="110">
        <f>(1000000*'GHG energy - GHG Emissions (M 1'!Y54)/('Population Total - Country Popu'!Z54*1000)</f>
        <v>0.26553596538669549</v>
      </c>
      <c r="Z54" s="110">
        <f>(1000000*'GHG energy - GHG Emissions (M 1'!Z54)/('Population Total - Country Popu'!AA54*1000)</f>
        <v>0.2557587608457072</v>
      </c>
      <c r="AA54" s="110">
        <f>(1000000*'GHG energy - GHG Emissions (M 1'!AA54)/('Population Total - Country Popu'!AB54*1000)</f>
        <v>0.25372304640738491</v>
      </c>
      <c r="AB54" s="19"/>
      <c r="AC54" s="23">
        <f t="shared" si="1"/>
        <v>0.22115402227269459</v>
      </c>
      <c r="AD54" s="19"/>
    </row>
    <row r="55" spans="1:30" ht="22.25" customHeight="1" x14ac:dyDescent="0.2">
      <c r="A55" s="16" t="s">
        <v>54</v>
      </c>
      <c r="B55" s="107">
        <f>(1000000*'GHG energy - GHG Emissions (M 1'!B55)/('Population Total - Country Popu'!C55*1000)</f>
        <v>0.26073033016610841</v>
      </c>
      <c r="C55" s="108">
        <f>(1000000*'GHG energy - GHG Emissions (M 1'!C55)/('Population Total - Country Popu'!D55*1000)</f>
        <v>0.26134893305856544</v>
      </c>
      <c r="D55" s="108">
        <f>(1000000*'GHG energy - GHG Emissions (M 1'!D55)/('Population Total - Country Popu'!E55*1000)</f>
        <v>0.25718097207859364</v>
      </c>
      <c r="E55" s="108">
        <f>(1000000*'GHG energy - GHG Emissions (M 1'!E55)/('Population Total - Country Popu'!F55*1000)</f>
        <v>0.28562016722197775</v>
      </c>
      <c r="F55" s="108">
        <f>(1000000*'GHG energy - GHG Emissions (M 1'!F55)/('Population Total - Country Popu'!G55*1000)</f>
        <v>0.30296003427382334</v>
      </c>
      <c r="G55" s="108">
        <f>(1000000*'GHG energy - GHG Emissions (M 1'!G55)/('Population Total - Country Popu'!H55*1000)</f>
        <v>0.3145692977745958</v>
      </c>
      <c r="H55" s="108">
        <f>(1000000*'GHG energy - GHG Emissions (M 1'!H55)/('Population Total - Country Popu'!I55*1000)</f>
        <v>0.32651406604927485</v>
      </c>
      <c r="I55" s="108">
        <f>(1000000*'GHG energy - GHG Emissions (M 1'!I55)/('Population Total - Country Popu'!J55*1000)</f>
        <v>0.36206193078324228</v>
      </c>
      <c r="J55" s="108">
        <f>(1000000*'GHG energy - GHG Emissions (M 1'!J55)/('Population Total - Country Popu'!K55*1000)</f>
        <v>0.35602114753186043</v>
      </c>
      <c r="K55" s="108">
        <f>(1000000*'GHG energy - GHG Emissions (M 1'!K55)/('Population Total - Country Popu'!L55*1000)</f>
        <v>0.35595648389904266</v>
      </c>
      <c r="L55" s="108">
        <f>(1000000*'GHG energy - GHG Emissions (M 1'!L55)/('Population Total - Country Popu'!M55*1000)</f>
        <v>0.33379867197875168</v>
      </c>
      <c r="M55" s="108">
        <f>(1000000*'GHG energy - GHG Emissions (M 1'!M55)/('Population Total - Country Popu'!N55*1000)</f>
        <v>0.35836666148343965</v>
      </c>
      <c r="N55" s="108">
        <f>(1000000*'GHG energy - GHG Emissions (M 1'!N55)/('Population Total - Country Popu'!O55*1000)</f>
        <v>0.37480723744061456</v>
      </c>
      <c r="O55" s="108">
        <f>(1000000*'GHG energy - GHG Emissions (M 1'!O55)/('Population Total - Country Popu'!P55*1000)</f>
        <v>0.37556812136735296</v>
      </c>
      <c r="P55" s="108">
        <f>(1000000*'GHG energy - GHG Emissions (M 1'!P55)/('Population Total - Country Popu'!Q55*1000)</f>
        <v>0.35240238049529665</v>
      </c>
      <c r="Q55" s="108">
        <f>(1000000*'GHG energy - GHG Emissions (M 1'!Q55)/('Population Total - Country Popu'!R55*1000)</f>
        <v>0.32675121586232697</v>
      </c>
      <c r="R55" s="108">
        <f>(1000000*'GHG energy - GHG Emissions (M 1'!R55)/('Population Total - Country Popu'!S55*1000)</f>
        <v>0.42603098232185166</v>
      </c>
      <c r="S55" s="108">
        <f>(1000000*'GHG energy - GHG Emissions (M 1'!S55)/('Population Total - Country Popu'!T55*1000)</f>
        <v>0.43591938204741187</v>
      </c>
      <c r="T55" s="108">
        <f>(1000000*'GHG energy - GHG Emissions (M 1'!T55)/('Population Total - Country Popu'!U55*1000)</f>
        <v>0.39509684119428828</v>
      </c>
      <c r="U55" s="108">
        <f>(1000000*'GHG energy - GHG Emissions (M 1'!U55)/('Population Total - Country Popu'!V55*1000)</f>
        <v>0.32507715684619282</v>
      </c>
      <c r="V55" s="108">
        <f>(1000000*'GHG energy - GHG Emissions (M 1'!V55)/('Population Total - Country Popu'!W55*1000)</f>
        <v>0.40999711494868729</v>
      </c>
      <c r="W55" s="108">
        <f>(1000000*'GHG energy - GHG Emissions (M 1'!W55)/('Population Total - Country Popu'!X55*1000)</f>
        <v>0.395761008823174</v>
      </c>
      <c r="X55" s="108">
        <f>(1000000*'GHG energy - GHG Emissions (M 1'!X55)/('Population Total - Country Popu'!Y55*1000)</f>
        <v>0.46785839312465505</v>
      </c>
      <c r="Y55" s="108">
        <f>(1000000*'GHG energy - GHG Emissions (M 1'!Y55)/('Population Total - Country Popu'!Z55*1000)</f>
        <v>0.56392078749276198</v>
      </c>
      <c r="Z55" s="108">
        <f>(1000000*'GHG energy - GHG Emissions (M 1'!Z55)/('Population Total - Country Popu'!AA55*1000)</f>
        <v>0.55234361288339662</v>
      </c>
      <c r="AA55" s="108">
        <f>(1000000*'GHG energy - GHG Emissions (M 1'!AA55)/('Population Total - Country Popu'!AB55*1000)</f>
        <v>0.55547154304613255</v>
      </c>
      <c r="AB55" s="33"/>
      <c r="AC55" s="20">
        <f t="shared" si="1"/>
        <v>1.1304446732079378</v>
      </c>
      <c r="AD55" s="33"/>
    </row>
    <row r="56" spans="1:30" ht="22.25" customHeight="1" x14ac:dyDescent="0.2">
      <c r="A56" s="34" t="s">
        <v>55</v>
      </c>
      <c r="B56" s="109">
        <f>(1000000*'GHG energy - GHG Emissions (M 1'!B56)/('Population Total - Country Popu'!C56*1000)</f>
        <v>0.175287707641196</v>
      </c>
      <c r="C56" s="110">
        <f>(1000000*'GHG energy - GHG Emissions (M 1'!C56)/('Population Total - Country Popu'!D56*1000)</f>
        <v>0.16901007556675063</v>
      </c>
      <c r="D56" s="110">
        <f>(1000000*'GHG energy - GHG Emissions (M 1'!D56)/('Population Total - Country Popu'!E56*1000)</f>
        <v>0.15942263142263141</v>
      </c>
      <c r="E56" s="110">
        <f>(1000000*'GHG energy - GHG Emissions (M 1'!E56)/('Population Total - Country Popu'!F56*1000)</f>
        <v>0.15454932735426008</v>
      </c>
      <c r="F56" s="110">
        <f>(1000000*'GHG energy - GHG Emissions (M 1'!F56)/('Population Total - Country Popu'!G56*1000)</f>
        <v>0.16335373968591962</v>
      </c>
      <c r="G56" s="110">
        <f>(1000000*'GHG energy - GHG Emissions (M 1'!G56)/('Population Total - Country Popu'!H56*1000)</f>
        <v>0.1594263110884267</v>
      </c>
      <c r="H56" s="110">
        <f>(1000000*'GHG energy - GHG Emissions (M 1'!H56)/('Population Total - Country Popu'!I56*1000)</f>
        <v>0.15706090179122911</v>
      </c>
      <c r="I56" s="110">
        <f>(1000000*'GHG energy - GHG Emissions (M 1'!I56)/('Population Total - Country Popu'!J56*1000)</f>
        <v>0.15413886210221792</v>
      </c>
      <c r="J56" s="110">
        <f>(1000000*'GHG energy - GHG Emissions (M 1'!J56)/('Population Total - Country Popu'!K56*1000)</f>
        <v>0.14687194040439872</v>
      </c>
      <c r="K56" s="110">
        <f>(1000000*'GHG energy - GHG Emissions (M 1'!K56)/('Population Total - Country Popu'!L56*1000)</f>
        <v>0.14782095105220319</v>
      </c>
      <c r="L56" s="110">
        <f>(1000000*'GHG energy - GHG Emissions (M 1'!L56)/('Population Total - Country Popu'!M56*1000)</f>
        <v>0.14620809512920188</v>
      </c>
      <c r="M56" s="110">
        <f>(1000000*'GHG energy - GHG Emissions (M 1'!M56)/('Population Total - Country Popu'!N56*1000)</f>
        <v>0.14581854974704891</v>
      </c>
      <c r="N56" s="110">
        <f>(1000000*'GHG energy - GHG Emissions (M 1'!N56)/('Population Total - Country Popu'!O56*1000)</f>
        <v>0.14621976564227282</v>
      </c>
      <c r="O56" s="110">
        <f>(1000000*'GHG energy - GHG Emissions (M 1'!O56)/('Population Total - Country Popu'!P56*1000)</f>
        <v>0.14568430200977731</v>
      </c>
      <c r="P56" s="110">
        <f>(1000000*'GHG energy - GHG Emissions (M 1'!P56)/('Population Total - Country Popu'!Q56*1000)</f>
        <v>0.14296631130063966</v>
      </c>
      <c r="Q56" s="110">
        <f>(1000000*'GHG energy - GHG Emissions (M 1'!Q56)/('Population Total - Country Popu'!R56*1000)</f>
        <v>0.12320467836257309</v>
      </c>
      <c r="R56" s="110">
        <f>(1000000*'GHG energy - GHG Emissions (M 1'!R56)/('Population Total - Country Popu'!S56*1000)</f>
        <v>0.12040085723032963</v>
      </c>
      <c r="S56" s="110">
        <f>(1000000*'GHG energy - GHG Emissions (M 1'!S56)/('Population Total - Country Popu'!T56*1000)</f>
        <v>0.12034637205135863</v>
      </c>
      <c r="T56" s="110">
        <f>(1000000*'GHG energy - GHG Emissions (M 1'!T56)/('Population Total - Country Popu'!U56*1000)</f>
        <v>0.21206088221037325</v>
      </c>
      <c r="U56" s="110">
        <f>(1000000*'GHG energy - GHG Emissions (M 1'!U56)/('Population Total - Country Popu'!V56*1000)</f>
        <v>0.21306749740394601</v>
      </c>
      <c r="V56" s="110">
        <f>(1000000*'GHG energy - GHG Emissions (M 1'!V56)/('Population Total - Country Popu'!W56*1000)</f>
        <v>0.23919087899963218</v>
      </c>
      <c r="W56" s="110">
        <f>(1000000*'GHG energy - GHG Emissions (M 1'!W56)/('Population Total - Country Popu'!X56*1000)</f>
        <v>0.2488184913098011</v>
      </c>
      <c r="X56" s="110">
        <f>(1000000*'GHG energy - GHG Emissions (M 1'!X56)/('Population Total - Country Popu'!Y56*1000)</f>
        <v>0.22526032660902978</v>
      </c>
      <c r="Y56" s="110">
        <f>(1000000*'GHG energy - GHG Emissions (M 1'!Y56)/('Population Total - Country Popu'!Z56*1000)</f>
        <v>0.19560051085568331</v>
      </c>
      <c r="Z56" s="110">
        <f>(1000000*'GHG energy - GHG Emissions (M 1'!Z56)/('Population Total - Country Popu'!AA56*1000)</f>
        <v>0.1895882122458484</v>
      </c>
      <c r="AA56" s="110">
        <f>(1000000*'GHG energy - GHG Emissions (M 1'!AA56)/('Population Total - Country Popu'!AB56*1000)</f>
        <v>0.18876750727017116</v>
      </c>
      <c r="AB56" s="35"/>
      <c r="AC56" s="23">
        <f t="shared" si="1"/>
        <v>7.6900997853012881E-2</v>
      </c>
      <c r="AD56" s="35"/>
    </row>
    <row r="57" spans="1:30" ht="22.25" customHeight="1" x14ac:dyDescent="0.2">
      <c r="A57" s="34" t="s">
        <v>56</v>
      </c>
      <c r="B57" s="107">
        <f>(1000000*'GHG energy - GHG Emissions (M 1'!B57)/('Population Total - Country Popu'!C57*1000)</f>
        <v>0.16932940019665682</v>
      </c>
      <c r="C57" s="108">
        <f>(1000000*'GHG energy - GHG Emissions (M 1'!C57)/('Population Total - Country Popu'!D57*1000)</f>
        <v>0.16894524495677232</v>
      </c>
      <c r="D57" s="108">
        <f>(1000000*'GHG energy - GHG Emissions (M 1'!D57)/('Population Total - Country Popu'!E57*1000)</f>
        <v>0.16857840375586855</v>
      </c>
      <c r="E57" s="108">
        <f>(1000000*'GHG energy - GHG Emissions (M 1'!E57)/('Population Total - Country Popu'!F57*1000)</f>
        <v>0.16822773186409554</v>
      </c>
      <c r="F57" s="108">
        <f>(1000000*'GHG energy - GHG Emissions (M 1'!F57)/('Population Total - Country Popu'!G57*1000)</f>
        <v>0.16445242369838423</v>
      </c>
      <c r="G57" s="108">
        <f>(1000000*'GHG energy - GHG Emissions (M 1'!G57)/('Population Total - Country Popu'!H57*1000)</f>
        <v>0.16070175438596493</v>
      </c>
      <c r="H57" s="108">
        <f>(1000000*'GHG energy - GHG Emissions (M 1'!H57)/('Population Total - Country Popu'!I57*1000)</f>
        <v>0.15725321888412019</v>
      </c>
      <c r="I57" s="108">
        <f>(1000000*'GHG energy - GHG Emissions (M 1'!I57)/('Population Total - Country Popu'!J57*1000)</f>
        <v>0.16906040268456377</v>
      </c>
      <c r="J57" s="108">
        <f>(1000000*'GHG energy - GHG Emissions (M 1'!J57)/('Population Total - Country Popu'!K57*1000)</f>
        <v>0.14138587848932677</v>
      </c>
      <c r="K57" s="108">
        <f>(1000000*'GHG energy - GHG Emissions (M 1'!K57)/('Population Total - Country Popu'!L57*1000)</f>
        <v>0.15585232744783306</v>
      </c>
      <c r="L57" s="108">
        <f>(1000000*'GHG energy - GHG Emissions (M 1'!L57)/('Population Total - Country Popu'!M57*1000)</f>
        <v>0.11512961508248233</v>
      </c>
      <c r="M57" s="108">
        <f>(1000000*'GHG energy - GHG Emissions (M 1'!M57)/('Population Total - Country Popu'!N57*1000)</f>
        <v>0.11537941628264212</v>
      </c>
      <c r="N57" s="108">
        <f>(1000000*'GHG energy - GHG Emissions (M 1'!N57)/('Population Total - Country Popu'!O57*1000)</f>
        <v>0.11561833208114201</v>
      </c>
      <c r="O57" s="108">
        <f>(1000000*'GHG energy - GHG Emissions (M 1'!O57)/('Population Total - Country Popu'!P57*1000)</f>
        <v>0.1426833210874357</v>
      </c>
      <c r="P57" s="108">
        <f>(1000000*'GHG energy - GHG Emissions (M 1'!P57)/('Population Total - Country Popu'!Q57*1000)</f>
        <v>0.14487419122933143</v>
      </c>
      <c r="Q57" s="108">
        <f>(1000000*'GHG energy - GHG Emissions (M 1'!Q57)/('Population Total - Country Popu'!R57*1000)</f>
        <v>0.14944585091420534</v>
      </c>
      <c r="R57" s="108">
        <f>(1000000*'GHG energy - GHG Emissions (M 1'!R57)/('Population Total - Country Popu'!S57*1000)</f>
        <v>0.14877907777013077</v>
      </c>
      <c r="S57" s="108">
        <f>(1000000*'GHG energy - GHG Emissions (M 1'!S57)/('Population Total - Country Popu'!T57*1000)</f>
        <v>0.15554716981132075</v>
      </c>
      <c r="T57" s="108">
        <f>(1000000*'GHG energy - GHG Emissions (M 1'!T57)/('Population Total - Country Popu'!U57*1000)</f>
        <v>0.14974818721160185</v>
      </c>
      <c r="U57" s="108">
        <f>(1000000*'GHG energy - GHG Emissions (M 1'!U57)/('Population Total - Country Popu'!V57*1000)</f>
        <v>0.15119019987105092</v>
      </c>
      <c r="V57" s="108">
        <f>(1000000*'GHG energy - GHG Emissions (M 1'!V57)/('Population Total - Country Popu'!W57*1000)</f>
        <v>0.1500693131695022</v>
      </c>
      <c r="W57" s="108">
        <f>(1000000*'GHG energy - GHG Emissions (M 1'!W57)/('Population Total - Country Popu'!X57*1000)</f>
        <v>0.15116256157635469</v>
      </c>
      <c r="X57" s="108">
        <f>(1000000*'GHG energy - GHG Emissions (M 1'!X57)/('Population Total - Country Popu'!Y57*1000)</f>
        <v>0.15193269230769232</v>
      </c>
      <c r="Y57" s="108">
        <f>(1000000*'GHG energy - GHG Emissions (M 1'!Y57)/('Population Total - Country Popu'!Z57*1000)</f>
        <v>0.15051643192488265</v>
      </c>
      <c r="Z57" s="108">
        <f>(1000000*'GHG energy - GHG Emissions (M 1'!Z57)/('Population Total - Country Popu'!AA57*1000)</f>
        <v>0.1459263534708598</v>
      </c>
      <c r="AA57" s="108">
        <f>(1000000*'GHG energy - GHG Emissions (M 1'!AA57)/('Population Total - Country Popu'!AB57*1000)</f>
        <v>0.14572711069945971</v>
      </c>
      <c r="AB57" s="35"/>
      <c r="AC57" s="20">
        <f t="shared" si="1"/>
        <v>-0.13938683695675849</v>
      </c>
      <c r="AD57" s="35"/>
    </row>
    <row r="58" spans="1:30" ht="22.25" customHeight="1" x14ac:dyDescent="0.2">
      <c r="A58" s="34" t="s">
        <v>57</v>
      </c>
      <c r="B58" s="109">
        <f>(1000000*'GHG energy - GHG Emissions (M 1'!B58)/('Population Total - Country Popu'!C58*1000)</f>
        <v>0.22649548264384212</v>
      </c>
      <c r="C58" s="110">
        <f>(1000000*'GHG energy - GHG Emissions (M 1'!C58)/('Population Total - Country Popu'!D58*1000)</f>
        <v>0.13655759922555663</v>
      </c>
      <c r="D58" s="110">
        <f>(1000000*'GHG energy - GHG Emissions (M 1'!D58)/('Population Total - Country Popu'!E58*1000)</f>
        <v>0.1408536224741252</v>
      </c>
      <c r="E58" s="110">
        <f>(1000000*'GHG energy - GHG Emissions (M 1'!E58)/('Population Total - Country Popu'!F58*1000)</f>
        <v>0.15890727816550351</v>
      </c>
      <c r="F58" s="110">
        <f>(1000000*'GHG energy - GHG Emissions (M 1'!F58)/('Population Total - Country Popu'!G58*1000)</f>
        <v>0.15606934125804856</v>
      </c>
      <c r="G58" s="110">
        <f>(1000000*'GHG energy - GHG Emissions (M 1'!G58)/('Population Total - Country Popu'!H58*1000)</f>
        <v>0.15853846153846154</v>
      </c>
      <c r="H58" s="110">
        <f>(1000000*'GHG energy - GHG Emissions (M 1'!H58)/('Population Total - Country Popu'!I58*1000)</f>
        <v>0.15502820746132848</v>
      </c>
      <c r="I58" s="110">
        <f>(1000000*'GHG energy - GHG Emissions (M 1'!I58)/('Population Total - Country Popu'!J58*1000)</f>
        <v>0.14872896405919661</v>
      </c>
      <c r="J58" s="110">
        <f>(1000000*'GHG energy - GHG Emissions (M 1'!J58)/('Population Total - Country Popu'!K58*1000)</f>
        <v>0.14753401094605159</v>
      </c>
      <c r="K58" s="110">
        <f>(1000000*'GHG energy - GHG Emissions (M 1'!K58)/('Population Total - Country Popu'!L58*1000)</f>
        <v>0.14431509846827134</v>
      </c>
      <c r="L58" s="110">
        <f>(1000000*'GHG energy - GHG Emissions (M 1'!L58)/('Population Total - Country Popu'!M58*1000)</f>
        <v>0.14696542185338865</v>
      </c>
      <c r="M58" s="110">
        <f>(1000000*'GHG energy - GHG Emissions (M 1'!M58)/('Population Total - Country Popu'!N58*1000)</f>
        <v>0.16493497832610873</v>
      </c>
      <c r="N58" s="110">
        <f>(1000000*'GHG energy - GHG Emissions (M 1'!N58)/('Population Total - Country Popu'!O58*1000)</f>
        <v>0.15987495929664605</v>
      </c>
      <c r="O58" s="110">
        <f>(1000000*'GHG energy - GHG Emissions (M 1'!O58)/('Population Total - Country Popu'!P58*1000)</f>
        <v>0.16771830985915492</v>
      </c>
      <c r="P58" s="110">
        <f>(1000000*'GHG energy - GHG Emissions (M 1'!P58)/('Population Total - Country Popu'!Q58*1000)</f>
        <v>0.19326593406593409</v>
      </c>
      <c r="Q58" s="110">
        <f>(1000000*'GHG energy - GHG Emissions (M 1'!Q58)/('Population Total - Country Popu'!R58*1000)</f>
        <v>0.22297737003058107</v>
      </c>
      <c r="R58" s="110">
        <f>(1000000*'GHG energy - GHG Emissions (M 1'!R58)/('Population Total - Country Popu'!S58*1000)</f>
        <v>0.22081418020679469</v>
      </c>
      <c r="S58" s="110">
        <f>(1000000*'GHG energy - GHG Emissions (M 1'!S58)/('Population Total - Country Popu'!T58*1000)</f>
        <v>0.19037819420783644</v>
      </c>
      <c r="T58" s="110">
        <f>(1000000*'GHG energy - GHG Emissions (M 1'!T58)/('Population Total - Country Popu'!U58*1000)</f>
        <v>0.15362265178328341</v>
      </c>
      <c r="U58" s="110">
        <f>(1000000*'GHG energy - GHG Emissions (M 1'!U58)/('Population Total - Country Popu'!V58*1000)</f>
        <v>0.13520649044752683</v>
      </c>
      <c r="V58" s="110">
        <f>(1000000*'GHG energy - GHG Emissions (M 1'!V58)/('Population Total - Country Popu'!W58*1000)</f>
        <v>0.20088125315816069</v>
      </c>
      <c r="W58" s="110">
        <f>(1000000*'GHG energy - GHG Emissions (M 1'!W58)/('Population Total - Country Popu'!X58*1000)</f>
        <v>0.21912156862745097</v>
      </c>
      <c r="X58" s="110">
        <f>(1000000*'GHG energy - GHG Emissions (M 1'!X58)/('Population Total - Country Popu'!Y58*1000)</f>
        <v>0.24572410501193317</v>
      </c>
      <c r="Y58" s="110">
        <f>(1000000*'GHG energy - GHG Emissions (M 1'!Y58)/('Population Total - Country Popu'!Z58*1000)</f>
        <v>0.22270703306939915</v>
      </c>
      <c r="Z58" s="110">
        <f>(1000000*'GHG energy - GHG Emissions (M 1'!Z58)/('Population Total - Country Popu'!AA58*1000)</f>
        <v>0.21619230483702723</v>
      </c>
      <c r="AA58" s="110">
        <f>(1000000*'GHG energy - GHG Emissions (M 1'!AA58)/('Population Total - Country Popu'!AB58*1000)</f>
        <v>0.21542520049373315</v>
      </c>
      <c r="AB58" s="35"/>
      <c r="AC58" s="23">
        <f t="shared" si="1"/>
        <v>-4.8876392680717085E-2</v>
      </c>
      <c r="AD58" s="35"/>
    </row>
    <row r="59" spans="1:30" ht="22.25" customHeight="1" x14ac:dyDescent="0.2">
      <c r="A59" s="34" t="s">
        <v>58</v>
      </c>
      <c r="B59" s="107">
        <f>(1000000*'GHG energy - GHG Emissions (M 1'!B59)/('Population Total - Country Popu'!C59*1000)</f>
        <v>5.2908086388749373E-2</v>
      </c>
      <c r="C59" s="108">
        <f>(1000000*'GHG energy - GHG Emissions (M 1'!C59)/('Population Total - Country Popu'!D59*1000)</f>
        <v>5.3630504305043049E-2</v>
      </c>
      <c r="D59" s="108">
        <f>(1000000*'GHG energy - GHG Emissions (M 1'!D59)/('Population Total - Country Popu'!E59*1000)</f>
        <v>5.3267331491048904E-2</v>
      </c>
      <c r="E59" s="108">
        <f>(1000000*'GHG energy - GHG Emissions (M 1'!E59)/('Population Total - Country Popu'!F59*1000)</f>
        <v>5.323210310486233E-2</v>
      </c>
      <c r="F59" s="108">
        <f>(1000000*'GHG energy - GHG Emissions (M 1'!F59)/('Population Total - Country Popu'!G59*1000)</f>
        <v>5.2707386687978079E-2</v>
      </c>
      <c r="G59" s="108">
        <f>(1000000*'GHG energy - GHG Emissions (M 1'!G59)/('Population Total - Country Popu'!H59*1000)</f>
        <v>5.2173990432751137E-2</v>
      </c>
      <c r="H59" s="108">
        <f>(1000000*'GHG energy - GHG Emissions (M 1'!H59)/('Population Total - Country Popu'!I59*1000)</f>
        <v>5.2842333550206032E-2</v>
      </c>
      <c r="I59" s="108">
        <f>(1000000*'GHG energy - GHG Emissions (M 1'!I59)/('Population Total - Country Popu'!J59*1000)</f>
        <v>5.5374339463115624E-2</v>
      </c>
      <c r="J59" s="108">
        <f>(1000000*'GHG energy - GHG Emissions (M 1'!J59)/('Population Total - Country Popu'!K59*1000)</f>
        <v>7.847116968698517E-2</v>
      </c>
      <c r="K59" s="108">
        <f>(1000000*'GHG energy - GHG Emissions (M 1'!K59)/('Population Total - Country Popu'!L59*1000)</f>
        <v>7.9692091811165683E-2</v>
      </c>
      <c r="L59" s="108">
        <f>(1000000*'GHG energy - GHG Emissions (M 1'!L59)/('Population Total - Country Popu'!M59*1000)</f>
        <v>7.9985966280089665E-2</v>
      </c>
      <c r="M59" s="108">
        <f>(1000000*'GHG energy - GHG Emissions (M 1'!M59)/('Population Total - Country Popu'!N59*1000)</f>
        <v>7.8392880810375834E-2</v>
      </c>
      <c r="N59" s="108">
        <f>(1000000*'GHG energy - GHG Emissions (M 1'!N59)/('Population Total - Country Popu'!O59*1000)</f>
        <v>7.7771202793347427E-2</v>
      </c>
      <c r="O59" s="108">
        <f>(1000000*'GHG energy - GHG Emissions (M 1'!O59)/('Population Total - Country Popu'!P59*1000)</f>
        <v>7.5108734402852054E-2</v>
      </c>
      <c r="P59" s="108">
        <f>(1000000*'GHG energy - GHG Emissions (M 1'!P59)/('Population Total - Country Popu'!Q59*1000)</f>
        <v>7.5667156312105757E-2</v>
      </c>
      <c r="Q59" s="108">
        <f>(1000000*'GHG energy - GHG Emissions (M 1'!Q59)/('Population Total - Country Popu'!R59*1000)</f>
        <v>7.517628339335064E-2</v>
      </c>
      <c r="R59" s="108">
        <f>(1000000*'GHG energy - GHG Emissions (M 1'!R59)/('Population Total - Country Popu'!S59*1000)</f>
        <v>7.6395262047704041E-2</v>
      </c>
      <c r="S59" s="108">
        <f>(1000000*'GHG energy - GHG Emissions (M 1'!S59)/('Population Total - Country Popu'!T59*1000)</f>
        <v>7.9176489077479179E-2</v>
      </c>
      <c r="T59" s="108">
        <f>(1000000*'GHG energy - GHG Emissions (M 1'!T59)/('Population Total - Country Popu'!U59*1000)</f>
        <v>8.1434617141117369E-2</v>
      </c>
      <c r="U59" s="108">
        <f>(1000000*'GHG energy - GHG Emissions (M 1'!U59)/('Population Total - Country Popu'!V59*1000)</f>
        <v>5.9449811933033413E-2</v>
      </c>
      <c r="V59" s="108">
        <f>(1000000*'GHG energy - GHG Emissions (M 1'!V59)/('Population Total - Country Popu'!W59*1000)</f>
        <v>6.88997568997569E-2</v>
      </c>
      <c r="W59" s="108">
        <f>(1000000*'GHG energy - GHG Emissions (M 1'!W59)/('Population Total - Country Popu'!X59*1000)</f>
        <v>7.2431157661094536E-2</v>
      </c>
      <c r="X59" s="108">
        <f>(1000000*'GHG energy - GHG Emissions (M 1'!X59)/('Population Total - Country Popu'!Y59*1000)</f>
        <v>6.6846909923252998E-2</v>
      </c>
      <c r="Y59" s="108">
        <f>(1000000*'GHG energy - GHG Emissions (M 1'!Y59)/('Population Total - Country Popu'!Z59*1000)</f>
        <v>6.70448307410796E-2</v>
      </c>
      <c r="Z59" s="108">
        <f>(1000000*'GHG energy - GHG Emissions (M 1'!Z59)/('Population Total - Country Popu'!AA59*1000)</f>
        <v>6.4634046971111414E-2</v>
      </c>
      <c r="AA59" s="108">
        <f>(1000000*'GHG energy - GHG Emissions (M 1'!AA59)/('Population Total - Country Popu'!AB59*1000)</f>
        <v>6.410236150578362E-2</v>
      </c>
      <c r="AB59" s="35"/>
      <c r="AC59" s="20">
        <f t="shared" si="1"/>
        <v>0.21157966354675514</v>
      </c>
      <c r="AD59" s="35"/>
    </row>
    <row r="60" spans="1:30" ht="22.25" customHeight="1" x14ac:dyDescent="0.2">
      <c r="A60" s="34" t="s">
        <v>59</v>
      </c>
      <c r="B60" s="109">
        <f>(1000000*'GHG energy - GHG Emissions (M 1'!B60)/('Population Total - Country Popu'!C60*1000)</f>
        <v>0.44713833992094859</v>
      </c>
      <c r="C60" s="110">
        <f>(1000000*'GHG energy - GHG Emissions (M 1'!C60)/('Population Total - Country Popu'!D60*1000)</f>
        <v>0.45249783757808748</v>
      </c>
      <c r="D60" s="110">
        <f>(1000000*'GHG energy - GHG Emissions (M 1'!D60)/('Population Total - Country Popu'!E60*1000)</f>
        <v>0.46377580569827187</v>
      </c>
      <c r="E60" s="110">
        <f>(1000000*'GHG energy - GHG Emissions (M 1'!E60)/('Population Total - Country Popu'!F60*1000)</f>
        <v>0.46569223785746716</v>
      </c>
      <c r="F60" s="110">
        <f>(1000000*'GHG energy - GHG Emissions (M 1'!F60)/('Population Total - Country Popu'!G60*1000)</f>
        <v>0.5285081605646228</v>
      </c>
      <c r="G60" s="110">
        <f>(1000000*'GHG energy - GHG Emissions (M 1'!G60)/('Population Total - Country Popu'!H60*1000)</f>
        <v>0.46781148243359039</v>
      </c>
      <c r="H60" s="110">
        <f>(1000000*'GHG energy - GHG Emissions (M 1'!H60)/('Population Total - Country Popu'!I60*1000)</f>
        <v>0.46333444259567386</v>
      </c>
      <c r="I60" s="110">
        <f>(1000000*'GHG energy - GHG Emissions (M 1'!I60)/('Population Total - Country Popu'!J60*1000)</f>
        <v>0.45134087237479809</v>
      </c>
      <c r="J60" s="110">
        <f>(1000000*'GHG energy - GHG Emissions (M 1'!J60)/('Population Total - Country Popu'!K60*1000)</f>
        <v>0.43968000000000002</v>
      </c>
      <c r="K60" s="110">
        <f>(1000000*'GHG energy - GHG Emissions (M 1'!K60)/('Population Total - Country Popu'!L60*1000)</f>
        <v>0.43638964992389651</v>
      </c>
      <c r="L60" s="110">
        <f>(1000000*'GHG energy - GHG Emissions (M 1'!L60)/('Population Total - Country Popu'!M60*1000)</f>
        <v>0.43296898079763663</v>
      </c>
      <c r="M60" s="110">
        <f>(1000000*'GHG energy - GHG Emissions (M 1'!M60)/('Population Total - Country Popu'!N60*1000)</f>
        <v>0.455538516660695</v>
      </c>
      <c r="N60" s="110">
        <f>(1000000*'GHG energy - GHG Emissions (M 1'!N60)/('Population Total - Country Popu'!O60*1000)</f>
        <v>0.46866597149808831</v>
      </c>
      <c r="O60" s="110">
        <f>(1000000*'GHG energy - GHG Emissions (M 1'!O60)/('Population Total - Country Popu'!P60*1000)</f>
        <v>0.46819150370869861</v>
      </c>
      <c r="P60" s="110">
        <f>(1000000*'GHG energy - GHG Emissions (M 1'!P60)/('Population Total - Country Popu'!Q60*1000)</f>
        <v>0.50252569558101468</v>
      </c>
      <c r="Q60" s="110">
        <f>(1000000*'GHG energy - GHG Emissions (M 1'!Q60)/('Population Total - Country Popu'!R60*1000)</f>
        <v>0.50429497774952325</v>
      </c>
      <c r="R60" s="110">
        <f>(1000000*'GHG energy - GHG Emissions (M 1'!R60)/('Population Total - Country Popu'!S60*1000)</f>
        <v>0.49675602223594817</v>
      </c>
      <c r="S60" s="110">
        <f>(1000000*'GHG energy - GHG Emissions (M 1'!S60)/('Population Total - Country Popu'!T60*1000)</f>
        <v>0.55345105105105108</v>
      </c>
      <c r="T60" s="110">
        <f>(1000000*'GHG energy - GHG Emissions (M 1'!T60)/('Population Total - Country Popu'!U60*1000)</f>
        <v>0.56517440841367217</v>
      </c>
      <c r="U60" s="110">
        <f>(1000000*'GHG energy - GHG Emissions (M 1'!U60)/('Population Total - Country Popu'!V60*1000)</f>
        <v>0.60337201365187709</v>
      </c>
      <c r="V60" s="110">
        <f>(1000000*'GHG energy - GHG Emissions (M 1'!V60)/('Population Total - Country Popu'!W60*1000)</f>
        <v>0.61929620393460794</v>
      </c>
      <c r="W60" s="110">
        <f>(1000000*'GHG energy - GHG Emissions (M 1'!W60)/('Population Total - Country Popu'!X60*1000)</f>
        <v>0.64612260329462601</v>
      </c>
      <c r="X60" s="110">
        <f>(1000000*'GHG energy - GHG Emissions (M 1'!X60)/('Population Total - Country Popu'!Y60*1000)</f>
        <v>0.69882402528977872</v>
      </c>
      <c r="Y60" s="110">
        <f>(1000000*'GHG energy - GHG Emissions (M 1'!Y60)/('Population Total - Country Popu'!Z60*1000)</f>
        <v>0.68005347043701803</v>
      </c>
      <c r="Z60" s="110">
        <f>(1000000*'GHG energy - GHG Emissions (M 1'!Z60)/('Population Total - Country Popu'!AA60*1000)</f>
        <v>0.66016014035971349</v>
      </c>
      <c r="AA60" s="110">
        <f>(1000000*'GHG energy - GHG Emissions (M 1'!AA60)/('Population Total - Country Popu'!AB60*1000)</f>
        <v>0.65744162070035694</v>
      </c>
      <c r="AB60" s="35"/>
      <c r="AC60" s="23">
        <f t="shared" si="1"/>
        <v>0.4703315775081795</v>
      </c>
      <c r="AD60" s="35"/>
    </row>
    <row r="61" spans="1:30" ht="22.25" customHeight="1" x14ac:dyDescent="0.2">
      <c r="A61" s="34" t="s">
        <v>60</v>
      </c>
      <c r="B61" s="107">
        <f>(1000000*'GHG energy - GHG Emissions (M 1'!B61)/('Population Total - Country Popu'!C61*1000)</f>
        <v>9.4506061387670898E-2</v>
      </c>
      <c r="C61" s="108">
        <f>(1000000*'GHG energy - GHG Emissions (M 1'!C61)/('Population Total - Country Popu'!D61*1000)</f>
        <v>9.0180909545227381E-2</v>
      </c>
      <c r="D61" s="108">
        <f>(1000000*'GHG energy - GHG Emissions (M 1'!D61)/('Population Total - Country Popu'!E61*1000)</f>
        <v>8.4622007255139062E-2</v>
      </c>
      <c r="E61" s="108">
        <f>(1000000*'GHG energy - GHG Emissions (M 1'!E61)/('Population Total - Country Popu'!F61*1000)</f>
        <v>9.1246580147316736E-2</v>
      </c>
      <c r="F61" s="108">
        <f>(1000000*'GHG energy - GHG Emissions (M 1'!F61)/('Population Total - Country Popu'!G61*1000)</f>
        <v>8.7336647085404423E-2</v>
      </c>
      <c r="G61" s="108">
        <f>(1000000*'GHG energy - GHG Emissions (M 1'!G61)/('Population Total - Country Popu'!H61*1000)</f>
        <v>8.8332497000109089E-2</v>
      </c>
      <c r="H61" s="108">
        <f>(1000000*'GHG energy - GHG Emissions (M 1'!H61)/('Population Total - Country Popu'!I61*1000)</f>
        <v>9.4878315789473686E-2</v>
      </c>
      <c r="I61" s="108">
        <f>(1000000*'GHG energy - GHG Emissions (M 1'!I61)/('Population Total - Country Popu'!J61*1000)</f>
        <v>9.2250964467005078E-2</v>
      </c>
      <c r="J61" s="108">
        <f>(1000000*'GHG energy - GHG Emissions (M 1'!J61)/('Population Total - Country Popu'!K61*1000)</f>
        <v>9.3608457321848082E-2</v>
      </c>
      <c r="K61" s="108">
        <f>(1000000*'GHG energy - GHG Emissions (M 1'!K61)/('Population Total - Country Popu'!L61*1000)</f>
        <v>8.9905624764061914E-2</v>
      </c>
      <c r="L61" s="108">
        <f>(1000000*'GHG energy - GHG Emissions (M 1'!L61)/('Population Total - Country Popu'!M61*1000)</f>
        <v>6.3344858962693359E-2</v>
      </c>
      <c r="M61" s="108">
        <f>(1000000*'GHG energy - GHG Emissions (M 1'!M61)/('Population Total - Country Popu'!N61*1000)</f>
        <v>5.7551421551421553E-2</v>
      </c>
      <c r="N61" s="108">
        <f>(1000000*'GHG energy - GHG Emissions (M 1'!N61)/('Population Total - Country Popu'!O61*1000)</f>
        <v>5.9221799102987221E-2</v>
      </c>
      <c r="O61" s="108">
        <f>(1000000*'GHG energy - GHG Emissions (M 1'!O61)/('Population Total - Country Popu'!P61*1000)</f>
        <v>6.1893912191937329E-2</v>
      </c>
      <c r="P61" s="108">
        <f>(1000000*'GHG energy - GHG Emissions (M 1'!P61)/('Population Total - Country Popu'!Q61*1000)</f>
        <v>6.4002517900700287E-2</v>
      </c>
      <c r="Q61" s="108">
        <f>(1000000*'GHG energy - GHG Emissions (M 1'!Q61)/('Population Total - Country Popu'!R61*1000)</f>
        <v>5.4192961165048542E-2</v>
      </c>
      <c r="R61" s="108">
        <f>(1000000*'GHG energy - GHG Emissions (M 1'!R61)/('Population Total - Country Popu'!S61*1000)</f>
        <v>5.0621052631578949E-2</v>
      </c>
      <c r="S61" s="108">
        <f>(1000000*'GHG energy - GHG Emissions (M 1'!S61)/('Population Total - Country Popu'!T61*1000)</f>
        <v>5.0842290624779886E-2</v>
      </c>
      <c r="T61" s="108">
        <f>(1000000*'GHG energy - GHG Emissions (M 1'!T61)/('Population Total - Country Popu'!U61*1000)</f>
        <v>5.4942597367349709E-2</v>
      </c>
      <c r="U61" s="108">
        <f>(1000000*'GHG energy - GHG Emissions (M 1'!U61)/('Population Total - Country Popu'!V61*1000)</f>
        <v>6.3209566751617333E-2</v>
      </c>
      <c r="V61" s="108">
        <f>(1000000*'GHG energy - GHG Emissions (M 1'!V61)/('Population Total - Country Popu'!W61*1000)</f>
        <v>7.3768717755127722E-2</v>
      </c>
      <c r="W61" s="108">
        <f>(1000000*'GHG energy - GHG Emissions (M 1'!W61)/('Population Total - Country Popu'!X61*1000)</f>
        <v>8.0332384470958751E-2</v>
      </c>
      <c r="X61" s="108">
        <f>(1000000*'GHG energy - GHG Emissions (M 1'!X61)/('Population Total - Country Popu'!Y61*1000)</f>
        <v>0.10870058868100485</v>
      </c>
      <c r="Y61" s="108">
        <f>(1000000*'GHG energy - GHG Emissions (M 1'!Y61)/('Population Total - Country Popu'!Z61*1000)</f>
        <v>0.10993438393808537</v>
      </c>
      <c r="Z61" s="108">
        <f>(1000000*'GHG energy - GHG Emissions (M 1'!Z61)/('Population Total - Country Popu'!AA61*1000)</f>
        <v>0.11174183545872819</v>
      </c>
      <c r="AA61" s="108">
        <f>(1000000*'GHG energy - GHG Emissions (M 1'!AA61)/('Population Total - Country Popu'!AB61*1000)</f>
        <v>0.10841232960973515</v>
      </c>
      <c r="AB61" s="35"/>
      <c r="AC61" s="20">
        <f t="shared" si="1"/>
        <v>0.14714683923838184</v>
      </c>
      <c r="AD61" s="35"/>
    </row>
    <row r="62" spans="1:30" ht="22.25" customHeight="1" x14ac:dyDescent="0.2">
      <c r="A62" s="34" t="s">
        <v>61</v>
      </c>
      <c r="B62" s="109">
        <f>(1000000*'GHG energy - GHG Emissions (M 1'!B62)/('Population Total - Country Popu'!C62*1000)</f>
        <v>0.39879151196962881</v>
      </c>
      <c r="C62" s="110">
        <f>(1000000*'GHG energy - GHG Emissions (M 1'!C62)/('Population Total - Country Popu'!D62*1000)</f>
        <v>0.40762163429678339</v>
      </c>
      <c r="D62" s="110">
        <f>(1000000*'GHG energy - GHG Emissions (M 1'!D62)/('Population Total - Country Popu'!E62*1000)</f>
        <v>0.63859201526960407</v>
      </c>
      <c r="E62" s="110">
        <f>(1000000*'GHG energy - GHG Emissions (M 1'!E62)/('Population Total - Country Popu'!F62*1000)</f>
        <v>0.56445741431964713</v>
      </c>
      <c r="F62" s="110">
        <f>(1000000*'GHG energy - GHG Emissions (M 1'!F62)/('Population Total - Country Popu'!G62*1000)</f>
        <v>0.42390324624360537</v>
      </c>
      <c r="G62" s="110">
        <f>(1000000*'GHG energy - GHG Emissions (M 1'!G62)/('Population Total - Country Popu'!H62*1000)</f>
        <v>0.30656959188379068</v>
      </c>
      <c r="H62" s="110">
        <f>(1000000*'GHG energy - GHG Emissions (M 1'!H62)/('Population Total - Country Popu'!I62*1000)</f>
        <v>0.34996628465538027</v>
      </c>
      <c r="I62" s="110">
        <f>(1000000*'GHG energy - GHG Emissions (M 1'!I62)/('Population Total - Country Popu'!J62*1000)</f>
        <v>0.35219456215618666</v>
      </c>
      <c r="J62" s="110">
        <f>(1000000*'GHG energy - GHG Emissions (M 1'!J62)/('Population Total - Country Popu'!K62*1000)</f>
        <v>0.34339712664824118</v>
      </c>
      <c r="K62" s="110">
        <f>(1000000*'GHG energy - GHG Emissions (M 1'!K62)/('Population Total - Country Popu'!L62*1000)</f>
        <v>0.37333466853595038</v>
      </c>
      <c r="L62" s="110">
        <f>(1000000*'GHG energy - GHG Emissions (M 1'!L62)/('Population Total - Country Popu'!M62*1000)</f>
        <v>0.64378004020280444</v>
      </c>
      <c r="M62" s="110">
        <f>(1000000*'GHG energy - GHG Emissions (M 1'!M62)/('Population Total - Country Popu'!N62*1000)</f>
        <v>0.66086050553549469</v>
      </c>
      <c r="N62" s="110">
        <f>(1000000*'GHG energy - GHG Emissions (M 1'!N62)/('Population Total - Country Popu'!O62*1000)</f>
        <v>0.75863017218030571</v>
      </c>
      <c r="O62" s="110">
        <f>(1000000*'GHG energy - GHG Emissions (M 1'!O62)/('Population Total - Country Popu'!P62*1000)</f>
        <v>0.70203400980761976</v>
      </c>
      <c r="P62" s="110">
        <f>(1000000*'GHG energy - GHG Emissions (M 1'!P62)/('Population Total - Country Popu'!Q62*1000)</f>
        <v>0.71294959521761203</v>
      </c>
      <c r="Q62" s="110">
        <f>(1000000*'GHG energy - GHG Emissions (M 1'!Q62)/('Population Total - Country Popu'!R62*1000)</f>
        <v>0.74938415027295002</v>
      </c>
      <c r="R62" s="110">
        <f>(1000000*'GHG energy - GHG Emissions (M 1'!R62)/('Population Total - Country Popu'!S62*1000)</f>
        <v>0.68946552698600994</v>
      </c>
      <c r="S62" s="110">
        <f>(1000000*'GHG energy - GHG Emissions (M 1'!S62)/('Population Total - Country Popu'!T62*1000)</f>
        <v>0.64528938017623849</v>
      </c>
      <c r="T62" s="110">
        <f>(1000000*'GHG energy - GHG Emissions (M 1'!T62)/('Population Total - Country Popu'!U62*1000)</f>
        <v>0.63535051055499714</v>
      </c>
      <c r="U62" s="110">
        <f>(1000000*'GHG energy - GHG Emissions (M 1'!U62)/('Population Total - Country Popu'!V62*1000)</f>
        <v>0.4934507050411569</v>
      </c>
      <c r="V62" s="110">
        <f>(1000000*'GHG energy - GHG Emissions (M 1'!V62)/('Population Total - Country Popu'!W62*1000)</f>
        <v>0.57568031657775443</v>
      </c>
      <c r="W62" s="110">
        <f>(1000000*'GHG energy - GHG Emissions (M 1'!W62)/('Population Total - Country Popu'!X62*1000)</f>
        <v>0.58476987447698747</v>
      </c>
      <c r="X62" s="110">
        <f>(1000000*'GHG energy - GHG Emissions (M 1'!X62)/('Population Total - Country Popu'!Y62*1000)</f>
        <v>0.58965933402039872</v>
      </c>
      <c r="Y62" s="110">
        <f>(1000000*'GHG energy - GHG Emissions (M 1'!Y62)/('Population Total - Country Popu'!Z62*1000)</f>
        <v>0.55048109898338282</v>
      </c>
      <c r="Z62" s="110">
        <f>(1000000*'GHG energy - GHG Emissions (M 1'!Z62)/('Population Total - Country Popu'!AA62*1000)</f>
        <v>0.55421798601048733</v>
      </c>
      <c r="AA62" s="110">
        <f>(1000000*'GHG energy - GHG Emissions (M 1'!AA62)/('Population Total - Country Popu'!AB62*1000)</f>
        <v>0.56851786036394325</v>
      </c>
      <c r="AB62" s="35"/>
      <c r="AC62" s="23">
        <f t="shared" si="1"/>
        <v>0.42560170740855807</v>
      </c>
      <c r="AD62" s="35"/>
    </row>
    <row r="63" spans="1:30" ht="22.25" customHeight="1" x14ac:dyDescent="0.2">
      <c r="A63" s="34" t="s">
        <v>62</v>
      </c>
      <c r="B63" s="107">
        <f>(1000000*'GHG energy - GHG Emissions (M 1'!B63)/('Population Total - Country Popu'!C63*1000)</f>
        <v>1.2213333333333334</v>
      </c>
      <c r="C63" s="108">
        <f>(1000000*'GHG energy - GHG Emissions (M 1'!C63)/('Population Total - Country Popu'!D63*1000)</f>
        <v>1.4656</v>
      </c>
      <c r="D63" s="108">
        <f>(1000000*'GHG energy - GHG Emissions (M 1'!D63)/('Population Total - Country Popu'!E63*1000)</f>
        <v>1.4656</v>
      </c>
      <c r="E63" s="108">
        <f>(1000000*'GHG energy - GHG Emissions (M 1'!E63)/('Population Total - Country Popu'!F63*1000)</f>
        <v>2.1983999999999999</v>
      </c>
      <c r="F63" s="108">
        <f>(1000000*'GHG energy - GHG Emissions (M 1'!F63)/('Population Total - Country Popu'!G63*1000)</f>
        <v>2.1983999999999999</v>
      </c>
      <c r="G63" s="108">
        <f>(1000000*'GHG energy - GHG Emissions (M 1'!G63)/('Population Total - Country Popu'!H63*1000)</f>
        <v>2.1983999999999999</v>
      </c>
      <c r="H63" s="108">
        <f>(1000000*'GHG energy - GHG Emissions (M 1'!H63)/('Population Total - Country Popu'!I63*1000)</f>
        <v>2.1983999999999999</v>
      </c>
      <c r="I63" s="108">
        <f>(1000000*'GHG energy - GHG Emissions (M 1'!I63)/('Population Total - Country Popu'!J63*1000)</f>
        <v>2.1983999999999999</v>
      </c>
      <c r="J63" s="108">
        <f>(1000000*'GHG energy - GHG Emissions (M 1'!J63)/('Population Total - Country Popu'!K63*1000)</f>
        <v>2.1983999999999999</v>
      </c>
      <c r="K63" s="108">
        <f>(1000000*'GHG energy - GHG Emissions (M 1'!K63)/('Population Total - Country Popu'!L63*1000)</f>
        <v>2.1983999999999999</v>
      </c>
      <c r="L63" s="108">
        <f>(1000000*'GHG energy - GHG Emissions (M 1'!L63)/('Population Total - Country Popu'!M63*1000)</f>
        <v>2.1983999999999999</v>
      </c>
      <c r="M63" s="108">
        <f>(1000000*'GHG energy - GHG Emissions (M 1'!M63)/('Population Total - Country Popu'!N63*1000)</f>
        <v>2.1983999999999999</v>
      </c>
      <c r="N63" s="108">
        <f>(1000000*'GHG energy - GHG Emissions (M 1'!N63)/('Population Total - Country Popu'!O63*1000)</f>
        <v>2.1983999999999999</v>
      </c>
      <c r="O63" s="108">
        <f>(1000000*'GHG energy - GHG Emissions (M 1'!O63)/('Population Total - Country Popu'!P63*1000)</f>
        <v>2.1983999999999999</v>
      </c>
      <c r="P63" s="108">
        <f>(1000000*'GHG energy - GHG Emissions (M 1'!P63)/('Population Total - Country Popu'!Q63*1000)</f>
        <v>2.1983999999999999</v>
      </c>
      <c r="Q63" s="108">
        <f>(1000000*'GHG energy - GHG Emissions (M 1'!Q63)/('Population Total - Country Popu'!R63*1000)</f>
        <v>2.1983999999999999</v>
      </c>
      <c r="R63" s="108">
        <f>(1000000*'GHG energy - GHG Emissions (M 1'!R63)/('Population Total - Country Popu'!S63*1000)</f>
        <v>2.1983999999999999</v>
      </c>
      <c r="S63" s="108">
        <f>(1000000*'GHG energy - GHG Emissions (M 1'!S63)/('Population Total - Country Popu'!T63*1000)</f>
        <v>2.7480000000000002</v>
      </c>
      <c r="T63" s="108">
        <f>(1000000*'GHG energy - GHG Emissions (M 1'!T63)/('Population Total - Country Popu'!U63*1000)</f>
        <v>2.7480000000000002</v>
      </c>
      <c r="U63" s="108">
        <f>(1000000*'GHG energy - GHG Emissions (M 1'!U63)/('Population Total - Country Popu'!V63*1000)</f>
        <v>2.7480000000000002</v>
      </c>
      <c r="V63" s="108">
        <f>(1000000*'GHG energy - GHG Emissions (M 1'!V63)/('Population Total - Country Popu'!W63*1000)</f>
        <v>2.7480000000000002</v>
      </c>
      <c r="W63" s="108">
        <f>(1000000*'GHG energy - GHG Emissions (M 1'!W63)/('Population Total - Country Popu'!X63*1000)</f>
        <v>2.7480000000000002</v>
      </c>
      <c r="X63" s="108">
        <f>(1000000*'GHG energy - GHG Emissions (M 1'!X63)/('Population Total - Country Popu'!Y63*1000)</f>
        <v>2.7480000000000002</v>
      </c>
      <c r="Y63" s="108">
        <f>(1000000*'GHG energy - GHG Emissions (M 1'!Y63)/('Population Total - Country Popu'!Z63*1000)</f>
        <v>2.7480000000000002</v>
      </c>
      <c r="Z63" s="108">
        <f>(1000000*'GHG energy - GHG Emissions (M 1'!Z63)/('Population Total - Country Popu'!AA63*1000)</f>
        <v>2.7298651410012997</v>
      </c>
      <c r="AA63" s="108">
        <f>(1000000*'GHG energy - GHG Emissions (M 1'!AA63)/('Population Total - Country Popu'!AB63*1000)</f>
        <v>2.7917150778282211</v>
      </c>
      <c r="AB63" s="35"/>
      <c r="AC63" s="20">
        <f t="shared" si="1"/>
        <v>1.2857929130689583</v>
      </c>
      <c r="AD63" s="35"/>
    </row>
    <row r="64" spans="1:30" ht="22.25" customHeight="1" x14ac:dyDescent="0.2">
      <c r="A64" s="34" t="s">
        <v>63</v>
      </c>
      <c r="B64" s="109">
        <f>(1000000*'GHG energy - GHG Emissions (M 1'!B64)/('Population Total - Country Popu'!C64*1000)</f>
        <v>0.42325685387277084</v>
      </c>
      <c r="C64" s="110">
        <f>(1000000*'GHG energy - GHG Emissions (M 1'!C64)/('Population Total - Country Popu'!D64*1000)</f>
        <v>0.44157109677419359</v>
      </c>
      <c r="D64" s="110">
        <f>(1000000*'GHG energy - GHG Emissions (M 1'!D64)/('Population Total - Country Popu'!E64*1000)</f>
        <v>0.43513152296333374</v>
      </c>
      <c r="E64" s="110">
        <f>(1000000*'GHG energy - GHG Emissions (M 1'!E64)/('Population Total - Country Popu'!F64*1000)</f>
        <v>0.43603157255616271</v>
      </c>
      <c r="F64" s="110">
        <f>(1000000*'GHG energy - GHG Emissions (M 1'!F64)/('Population Total - Country Popu'!G64*1000)</f>
        <v>0.45994525719679091</v>
      </c>
      <c r="G64" s="110">
        <f>(1000000*'GHG energy - GHG Emissions (M 1'!G64)/('Population Total - Country Popu'!H64*1000)</f>
        <v>0.40080257116620754</v>
      </c>
      <c r="H64" s="110">
        <f>(1000000*'GHG energy - GHG Emissions (M 1'!H64)/('Population Total - Country Popu'!I64*1000)</f>
        <v>0.41804026845637582</v>
      </c>
      <c r="I64" s="110">
        <f>(1000000*'GHG energy - GHG Emissions (M 1'!I64)/('Population Total - Country Popu'!J64*1000)</f>
        <v>0.35584460934089923</v>
      </c>
      <c r="J64" s="110">
        <f>(1000000*'GHG energy - GHG Emissions (M 1'!J64)/('Population Total - Country Popu'!K64*1000)</f>
        <v>0.36491691521090758</v>
      </c>
      <c r="K64" s="110">
        <f>(1000000*'GHG energy - GHG Emissions (M 1'!K64)/('Population Total - Country Popu'!L64*1000)</f>
        <v>0.38434099178708808</v>
      </c>
      <c r="L64" s="110">
        <f>(1000000*'GHG energy - GHG Emissions (M 1'!L64)/('Population Total - Country Popu'!M64*1000)</f>
        <v>0.39902007706347603</v>
      </c>
      <c r="M64" s="110">
        <f>(1000000*'GHG energy - GHG Emissions (M 1'!M64)/('Population Total - Country Popu'!N64*1000)</f>
        <v>0.42762960766874197</v>
      </c>
      <c r="N64" s="110">
        <f>(1000000*'GHG energy - GHG Emissions (M 1'!N64)/('Population Total - Country Popu'!O64*1000)</f>
        <v>0.43375553416746881</v>
      </c>
      <c r="O64" s="110">
        <f>(1000000*'GHG energy - GHG Emissions (M 1'!O64)/('Population Total - Country Popu'!P64*1000)</f>
        <v>0.46580925613640622</v>
      </c>
      <c r="P64" s="110">
        <f>(1000000*'GHG energy - GHG Emissions (M 1'!P64)/('Population Total - Country Popu'!Q64*1000)</f>
        <v>0.47670751276440565</v>
      </c>
      <c r="Q64" s="110">
        <f>(1000000*'GHG energy - GHG Emissions (M 1'!Q64)/('Population Total - Country Popu'!R64*1000)</f>
        <v>0.51525507940732851</v>
      </c>
      <c r="R64" s="110">
        <f>(1000000*'GHG energy - GHG Emissions (M 1'!R64)/('Population Total - Country Popu'!S64*1000)</f>
        <v>0.40806008806008803</v>
      </c>
      <c r="S64" s="110">
        <f>(1000000*'GHG energy - GHG Emissions (M 1'!S64)/('Population Total - Country Popu'!T64*1000)</f>
        <v>0.43487879042419153</v>
      </c>
      <c r="T64" s="110">
        <f>(1000000*'GHG energy - GHG Emissions (M 1'!T64)/('Population Total - Country Popu'!U64*1000)</f>
        <v>0.41582612958575049</v>
      </c>
      <c r="U64" s="110">
        <f>(1000000*'GHG energy - GHG Emissions (M 1'!U64)/('Population Total - Country Popu'!V64*1000)</f>
        <v>0.36386748232303168</v>
      </c>
      <c r="V64" s="110">
        <f>(1000000*'GHG energy - GHG Emissions (M 1'!V64)/('Population Total - Country Popu'!W64*1000)</f>
        <v>0.59751123465369471</v>
      </c>
      <c r="W64" s="110">
        <f>(1000000*'GHG energy - GHG Emissions (M 1'!W64)/('Population Total - Country Popu'!X64*1000)</f>
        <v>0.62720336058810289</v>
      </c>
      <c r="X64" s="110">
        <f>(1000000*'GHG energy - GHG Emissions (M 1'!X64)/('Population Total - Country Popu'!Y64*1000)</f>
        <v>0.57605362086551071</v>
      </c>
      <c r="Y64" s="110">
        <f>(1000000*'GHG energy - GHG Emissions (M 1'!Y64)/('Population Total - Country Popu'!Z64*1000)</f>
        <v>0.59550045991650757</v>
      </c>
      <c r="Z64" s="110">
        <f>(1000000*'GHG energy - GHG Emissions (M 1'!Z64)/('Population Total - Country Popu'!AA64*1000)</f>
        <v>0.59677804438958693</v>
      </c>
      <c r="AA64" s="110">
        <f>(1000000*'GHG energy - GHG Emissions (M 1'!AA64)/('Population Total - Country Popu'!AB64*1000)</f>
        <v>0.58544388214169851</v>
      </c>
      <c r="AB64" s="35"/>
      <c r="AC64" s="23">
        <f t="shared" si="1"/>
        <v>0.38318819124823994</v>
      </c>
      <c r="AD64" s="35"/>
    </row>
    <row r="65" spans="1:30" ht="22.25" customHeight="1" x14ac:dyDescent="0.2">
      <c r="A65" s="34" t="s">
        <v>64</v>
      </c>
      <c r="B65" s="107">
        <f>(1000000*'GHG energy - GHG Emissions (M 1'!B65)/('Population Total - Country Popu'!C65*1000)</f>
        <v>0.12053227801137768</v>
      </c>
      <c r="C65" s="108">
        <f>(1000000*'GHG energy - GHG Emissions (M 1'!C65)/('Population Total - Country Popu'!D65*1000)</f>
        <v>0.1346992351344683</v>
      </c>
      <c r="D65" s="108">
        <f>(1000000*'GHG energy - GHG Emissions (M 1'!D65)/('Population Total - Country Popu'!E65*1000)</f>
        <v>0.11086507936507936</v>
      </c>
      <c r="E65" s="108">
        <f>(1000000*'GHG energy - GHG Emissions (M 1'!E65)/('Population Total - Country Popu'!F65*1000)</f>
        <v>0.11200400902029567</v>
      </c>
      <c r="F65" s="108">
        <f>(1000000*'GHG energy - GHG Emissions (M 1'!F65)/('Population Total - Country Popu'!G65*1000)</f>
        <v>0.12979757085020244</v>
      </c>
      <c r="G65" s="108">
        <f>(1000000*'GHG energy - GHG Emissions (M 1'!G65)/('Population Total - Country Popu'!H65*1000)</f>
        <v>0.10170002546473135</v>
      </c>
      <c r="H65" s="108">
        <f>(1000000*'GHG energy - GHG Emissions (M 1'!H65)/('Population Total - Country Popu'!I65*1000)</f>
        <v>0.12057551020408164</v>
      </c>
      <c r="I65" s="108">
        <f>(1000000*'GHG energy - GHG Emissions (M 1'!I65)/('Population Total - Country Popu'!J65*1000)</f>
        <v>0.11286761710794298</v>
      </c>
      <c r="J65" s="108">
        <f>(1000000*'GHG energy - GHG Emissions (M 1'!J65)/('Population Total - Country Popu'!K65*1000)</f>
        <v>0.10450075719333669</v>
      </c>
      <c r="K65" s="108">
        <f>(1000000*'GHG energy - GHG Emissions (M 1'!K65)/('Population Total - Country Popu'!L65*1000)</f>
        <v>9.0918114143920606E-2</v>
      </c>
      <c r="L65" s="108">
        <f>(1000000*'GHG energy - GHG Emissions (M 1'!L65)/('Population Total - Country Popu'!M65*1000)</f>
        <v>0.10266280193236715</v>
      </c>
      <c r="M65" s="108">
        <f>(1000000*'GHG energy - GHG Emissions (M 1'!M65)/('Population Total - Country Popu'!N65*1000)</f>
        <v>0.1321973929236499</v>
      </c>
      <c r="N65" s="108">
        <f>(1000000*'GHG energy - GHG Emissions (M 1'!N65)/('Population Total - Country Popu'!O65*1000)</f>
        <v>0.13537146672601827</v>
      </c>
      <c r="O65" s="108">
        <f>(1000000*'GHG energy - GHG Emissions (M 1'!O65)/('Population Total - Country Popu'!P65*1000)</f>
        <v>0.13838149798429875</v>
      </c>
      <c r="P65" s="108">
        <f>(1000000*'GHG energy - GHG Emissions (M 1'!P65)/('Population Total - Country Popu'!Q65*1000)</f>
        <v>0.13011363636363638</v>
      </c>
      <c r="Q65" s="108">
        <f>(1000000*'GHG energy - GHG Emissions (M 1'!Q65)/('Population Total - Country Popu'!R65*1000)</f>
        <v>0.106628125</v>
      </c>
      <c r="R65" s="108">
        <f>(1000000*'GHG energy - GHG Emissions (M 1'!R65)/('Population Total - Country Popu'!S65*1000)</f>
        <v>0.13876159818216249</v>
      </c>
      <c r="S65" s="108">
        <f>(1000000*'GHG energy - GHG Emissions (M 1'!S65)/('Population Total - Country Popu'!T65*1000)</f>
        <v>0.11838995568685377</v>
      </c>
      <c r="T65" s="108">
        <f>(1000000*'GHG energy - GHG Emissions (M 1'!T65)/('Population Total - Country Popu'!U65*1000)</f>
        <v>0.11988141720896602</v>
      </c>
      <c r="U65" s="108">
        <f>(1000000*'GHG energy - GHG Emissions (M 1'!U65)/('Population Total - Country Popu'!V65*1000)</f>
        <v>0.11561638007445488</v>
      </c>
      <c r="V65" s="108">
        <f>(1000000*'GHG energy - GHG Emissions (M 1'!V65)/('Population Total - Country Popu'!W65*1000)</f>
        <v>0.12612517385257305</v>
      </c>
      <c r="W65" s="108">
        <f>(1000000*'GHG energy - GHG Emissions (M 1'!W65)/('Population Total - Country Popu'!X65*1000)</f>
        <v>0.15305711849957374</v>
      </c>
      <c r="X65" s="108">
        <f>(1000000*'GHG energy - GHG Emissions (M 1'!X65)/('Population Total - Country Popu'!Y65*1000)</f>
        <v>0.17220003345040977</v>
      </c>
      <c r="Y65" s="108">
        <f>(1000000*'GHG energy - GHG Emissions (M 1'!Y65)/('Population Total - Country Popu'!Z65*1000)</f>
        <v>0.19546946815495733</v>
      </c>
      <c r="Z65" s="108">
        <f>(1000000*'GHG energy - GHG Emissions (M 1'!Z65)/('Population Total - Country Popu'!AA65*1000)</f>
        <v>0.19081084496639619</v>
      </c>
      <c r="AA65" s="108">
        <f>(1000000*'GHG energy - GHG Emissions (M 1'!AA65)/('Population Total - Country Popu'!AB65*1000)</f>
        <v>0.19104872120009667</v>
      </c>
      <c r="AB65" s="35"/>
      <c r="AC65" s="20">
        <f t="shared" si="1"/>
        <v>0.58504198503626192</v>
      </c>
      <c r="AD65" s="35"/>
    </row>
    <row r="66" spans="1:30" ht="22.25" customHeight="1" x14ac:dyDescent="0.2">
      <c r="A66" s="34" t="s">
        <v>65</v>
      </c>
      <c r="B66" s="109">
        <f>(1000000*'GHG energy - GHG Emissions (M 1'!B66)/('Population Total - Country Popu'!C66*1000)</f>
        <v>0.20409292502639917</v>
      </c>
      <c r="C66" s="110">
        <f>(1000000*'GHG energy - GHG Emissions (M 1'!C66)/('Population Total - Country Popu'!D66*1000)</f>
        <v>0.21674897119341563</v>
      </c>
      <c r="D66" s="110">
        <f>(1000000*'GHG energy - GHG Emissions (M 1'!D66)/('Population Total - Country Popu'!E66*1000)</f>
        <v>0.20963412797992473</v>
      </c>
      <c r="E66" s="110">
        <f>(1000000*'GHG energy - GHG Emissions (M 1'!E66)/('Population Total - Country Popu'!F66*1000)</f>
        <v>0.21183341499265065</v>
      </c>
      <c r="F66" s="110">
        <f>(1000000*'GHG energy - GHG Emissions (M 1'!F66)/('Population Total - Country Popu'!G66*1000)</f>
        <v>0.19893039942597465</v>
      </c>
      <c r="G66" s="110">
        <f>(1000000*'GHG energy - GHG Emissions (M 1'!G66)/('Population Total - Country Popu'!H66*1000)</f>
        <v>0.22237161531279179</v>
      </c>
      <c r="H66" s="110">
        <f>(1000000*'GHG energy - GHG Emissions (M 1'!H66)/('Population Total - Country Popu'!I66*1000)</f>
        <v>0.24109653916211293</v>
      </c>
      <c r="I66" s="110">
        <f>(1000000*'GHG energy - GHG Emissions (M 1'!I66)/('Population Total - Country Popu'!J66*1000)</f>
        <v>0.21883126110124335</v>
      </c>
      <c r="J66" s="110">
        <f>(1000000*'GHG energy - GHG Emissions (M 1'!J66)/('Population Total - Country Popu'!K66*1000)</f>
        <v>0.25214282622808915</v>
      </c>
      <c r="K66" s="110">
        <f>(1000000*'GHG energy - GHG Emissions (M 1'!K66)/('Population Total - Country Popu'!L66*1000)</f>
        <v>0.3238169162623919</v>
      </c>
      <c r="L66" s="110">
        <f>(1000000*'GHG energy - GHG Emissions (M 1'!L66)/('Population Total - Country Popu'!M66*1000)</f>
        <v>0.27941294964028779</v>
      </c>
      <c r="M66" s="110">
        <f>(1000000*'GHG energy - GHG Emissions (M 1'!M66)/('Population Total - Country Popu'!N66*1000)</f>
        <v>0.23266987179487181</v>
      </c>
      <c r="N66" s="110">
        <f>(1000000*'GHG energy - GHG Emissions (M 1'!N66)/('Population Total - Country Popu'!O66*1000)</f>
        <v>0.24026229508196725</v>
      </c>
      <c r="O66" s="110">
        <f>(1000000*'GHG energy - GHG Emissions (M 1'!O66)/('Population Total - Country Popu'!P66*1000)</f>
        <v>0.27798745008556763</v>
      </c>
      <c r="P66" s="110">
        <f>(1000000*'GHG energy - GHG Emissions (M 1'!P66)/('Population Total - Country Popu'!Q66*1000)</f>
        <v>0.25861133753241944</v>
      </c>
      <c r="Q66" s="110">
        <f>(1000000*'GHG energy - GHG Emissions (M 1'!Q66)/('Population Total - Country Popu'!R66*1000)</f>
        <v>0.24140072202166066</v>
      </c>
      <c r="R66" s="110">
        <f>(1000000*'GHG energy - GHG Emissions (M 1'!R66)/('Population Total - Country Popu'!S66*1000)</f>
        <v>0.2145817798100598</v>
      </c>
      <c r="S66" s="110">
        <f>(1000000*'GHG energy - GHG Emissions (M 1'!S66)/('Population Total - Country Popu'!T66*1000)</f>
        <v>0.24112699228791773</v>
      </c>
      <c r="T66" s="110">
        <f>(1000000*'GHG energy - GHG Emissions (M 1'!T66)/('Population Total - Country Popu'!U66*1000)</f>
        <v>0.28090462669116423</v>
      </c>
      <c r="U66" s="110">
        <f>(1000000*'GHG energy - GHG Emissions (M 1'!U66)/('Population Total - Country Popu'!V66*1000)</f>
        <v>0.45263281250000009</v>
      </c>
      <c r="V66" s="110">
        <f>(1000000*'GHG energy - GHG Emissions (M 1'!V66)/('Population Total - Country Popu'!W66*1000)</f>
        <v>0.41369616238503015</v>
      </c>
      <c r="W66" s="110">
        <f>(1000000*'GHG energy - GHG Emissions (M 1'!W66)/('Population Total - Country Popu'!X66*1000)</f>
        <v>0.37194808405438812</v>
      </c>
      <c r="X66" s="110">
        <f>(1000000*'GHG energy - GHG Emissions (M 1'!X66)/('Population Total - Country Popu'!Y66*1000)</f>
        <v>0.32541923829595065</v>
      </c>
      <c r="Y66" s="110">
        <f>(1000000*'GHG energy - GHG Emissions (M 1'!Y66)/('Population Total - Country Popu'!Z66*1000)</f>
        <v>0.32678773654100046</v>
      </c>
      <c r="Z66" s="110">
        <f>(1000000*'GHG energy - GHG Emissions (M 1'!Z66)/('Population Total - Country Popu'!AA66*1000)</f>
        <v>0.31704173927080831</v>
      </c>
      <c r="AA66" s="110">
        <f>(1000000*'GHG energy - GHG Emissions (M 1'!AA66)/('Population Total - Country Popu'!AB66*1000)</f>
        <v>0.31423207070039838</v>
      </c>
      <c r="AB66" s="35"/>
      <c r="AC66" s="23">
        <f t="shared" si="1"/>
        <v>0.53965195344107519</v>
      </c>
      <c r="AD66" s="35"/>
    </row>
    <row r="67" spans="1:30" ht="24.25" customHeight="1" x14ac:dyDescent="0.2">
      <c r="A67" s="36" t="s">
        <v>81</v>
      </c>
      <c r="B67" s="113">
        <f>(1000000*'GHG energy - GHG Emissions (M 1'!B67)/('Population Total - Country Popu'!C67*1000)</f>
        <v>1.0477237271939379</v>
      </c>
      <c r="C67" s="114">
        <f>(1000000*'GHG energy - GHG Emissions (M 1'!C67)/('Population Total - Country Popu'!D67*1000)</f>
        <v>1.0662560037102884</v>
      </c>
      <c r="D67" s="114">
        <f>(1000000*'GHG energy - GHG Emissions (M 1'!D67)/('Population Total - Country Popu'!E67*1000)</f>
        <v>1.0383849680408213</v>
      </c>
      <c r="E67" s="114">
        <f>(1000000*'GHG energy - GHG Emissions (M 1'!E67)/('Population Total - Country Popu'!F67*1000)</f>
        <v>1.0556937208008657</v>
      </c>
      <c r="F67" s="114">
        <f>(1000000*'GHG energy - GHG Emissions (M 1'!F67)/('Population Total - Country Popu'!G67*1000)</f>
        <v>1.0366512171005089</v>
      </c>
      <c r="G67" s="114">
        <f>(1000000*'GHG energy - GHG Emissions (M 1'!G67)/('Population Total - Country Popu'!H67*1000)</f>
        <v>1.0703576030280362</v>
      </c>
      <c r="H67" s="114">
        <f>(1000000*'GHG energy - GHG Emissions (M 1'!H67)/('Population Total - Country Popu'!I67*1000)</f>
        <v>1.0751845431258829</v>
      </c>
      <c r="I67" s="114">
        <f>(1000000*'GHG energy - GHG Emissions (M 1'!I67)/('Population Total - Country Popu'!J67*1000)</f>
        <v>1.0634797317684277</v>
      </c>
      <c r="J67" s="114">
        <f>(1000000*'GHG energy - GHG Emissions (M 1'!J67)/('Population Total - Country Popu'!K67*1000)</f>
        <v>1.0840885746764874</v>
      </c>
      <c r="K67" s="114">
        <f>(1000000*'GHG energy - GHG Emissions (M 1'!K67)/('Population Total - Country Popu'!L67*1000)</f>
        <v>1.05155002895216</v>
      </c>
      <c r="L67" s="114">
        <f>(1000000*'GHG energy - GHG Emissions (M 1'!L67)/('Population Total - Country Popu'!M67*1000)</f>
        <v>1.0985345648801321</v>
      </c>
      <c r="M67" s="114">
        <f>(1000000*'GHG energy - GHG Emissions (M 1'!M67)/('Population Total - Country Popu'!N67*1000)</f>
        <v>1.060604091572366</v>
      </c>
      <c r="N67" s="114">
        <f>(1000000*'GHG energy - GHG Emissions (M 1'!N67)/('Population Total - Country Popu'!O67*1000)</f>
        <v>1.0501889083622487</v>
      </c>
      <c r="O67" s="114">
        <f>(1000000*'GHG energy - GHG Emissions (M 1'!O67)/('Population Total - Country Popu'!P67*1000)</f>
        <v>1.0984667494179394</v>
      </c>
      <c r="P67" s="114">
        <f>(1000000*'GHG energy - GHG Emissions (M 1'!P67)/('Population Total - Country Popu'!Q67*1000)</f>
        <v>1.1508453155857892</v>
      </c>
      <c r="Q67" s="114">
        <f>(1000000*'GHG energy - GHG Emissions (M 1'!Q67)/('Population Total - Country Popu'!R67*1000)</f>
        <v>1.1467585855837672</v>
      </c>
      <c r="R67" s="114">
        <f>(1000000*'GHG energy - GHG Emissions (M 1'!R67)/('Population Total - Country Popu'!S67*1000)</f>
        <v>1.1574161928487847</v>
      </c>
      <c r="S67" s="114">
        <f>(1000000*'GHG energy - GHG Emissions (M 1'!S67)/('Population Total - Country Popu'!T67*1000)</f>
        <v>1.1717039646178178</v>
      </c>
      <c r="T67" s="114">
        <f>(1000000*'GHG energy - GHG Emissions (M 1'!T67)/('Population Total - Country Popu'!U67*1000)</f>
        <v>1.1985146187030127</v>
      </c>
      <c r="U67" s="114">
        <f>(1000000*'GHG energy - GHG Emissions (M 1'!U67)/('Population Total - Country Popu'!V67*1000)</f>
        <v>1.1865306207665853</v>
      </c>
      <c r="V67" s="114">
        <f>(1000000*'GHG energy - GHG Emissions (M 1'!V67)/('Population Total - Country Popu'!W67*1000)</f>
        <v>1.1545563620422781</v>
      </c>
      <c r="W67" s="114">
        <f>(1000000*'GHG energy - GHG Emissions (M 1'!W67)/('Population Total - Country Popu'!X67*1000)</f>
        <v>1.13719178341394</v>
      </c>
      <c r="X67" s="114">
        <f>(1000000*'GHG energy - GHG Emissions (M 1'!X67)/('Population Total - Country Popu'!Y67*1000)</f>
        <v>1.1636101797374312</v>
      </c>
      <c r="Y67" s="114">
        <f>(1000000*'GHG energy - GHG Emissions (M 1'!Y67)/('Population Total - Country Popu'!Z67*1000)</f>
        <v>1.1377082336944</v>
      </c>
      <c r="Z67" s="114">
        <f>(1000000*'GHG energy - GHG Emissions (M 1'!Z67)/('Population Total - Country Popu'!AA67*1000)</f>
        <v>1.1447037504479891</v>
      </c>
      <c r="AA67" s="114">
        <f>(1000000*'GHG energy - GHG Emissions (M 1'!AA67)/('Population Total - Country Popu'!AB67*1000)</f>
        <v>1.1184080086520587</v>
      </c>
      <c r="AB67" s="35"/>
      <c r="AC67" s="39">
        <f t="shared" si="1"/>
        <v>6.7464618413702132E-2</v>
      </c>
      <c r="AD67" s="49"/>
    </row>
    <row r="68" spans="1:30" ht="22.25" customHeight="1" x14ac:dyDescent="0.2">
      <c r="A68" s="34"/>
      <c r="B68" s="40"/>
      <c r="C68" s="122" t="s">
        <v>87</v>
      </c>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3"/>
      <c r="AC68" s="43"/>
      <c r="AD68" s="41"/>
    </row>
  </sheetData>
  <mergeCells count="3">
    <mergeCell ref="A1:AD1"/>
    <mergeCell ref="C68:AB68"/>
    <mergeCell ref="C2:D2"/>
  </mergeCells>
  <pageMargins left="1" right="1" top="1" bottom="1" header="0.25" footer="0.25"/>
  <pageSetup orientation="portrait"/>
  <headerFooter>
    <oddFooter>&amp;C&amp;"Helvetica,Regular"&amp;12&amp;K000000&amp;P</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Population Total - Country Popu</vt:lpstr>
      <vt:lpstr>Population Urban - Urban Popula</vt:lpstr>
      <vt:lpstr>Population % Urban - % Urban</vt:lpstr>
      <vt:lpstr>Population Density - Population</vt:lpstr>
      <vt:lpstr>GDP - GDP (PPP, Current INtl do</vt:lpstr>
      <vt:lpstr>GDP per capita - GDP per capita</vt:lpstr>
      <vt:lpstr>GHG energy - GHG Emissions (M t</vt:lpstr>
      <vt:lpstr>GHG energy - GHG Emissions (M 1</vt:lpstr>
      <vt:lpstr>GHG energy per capita - GHG Emi</vt:lpstr>
      <vt:lpstr>Carbon Intensity - Carbon Inten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 Muller</cp:lastModifiedBy>
  <dcterms:modified xsi:type="dcterms:W3CDTF">2017-02-14T20:17:00Z</dcterms:modified>
</cp:coreProperties>
</file>